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20" windowWidth="16245" windowHeight="11730" activeTab="0"/>
  </bookViews>
  <sheets>
    <sheet name="Лист1" sheetId="1" r:id="rId1"/>
  </sheets>
  <definedNames>
    <definedName name="_xlnm._FilterDatabase" localSheetId="0" hidden="1">'Лист1'!$A$7:$L$104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9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Для стирки любого типа одежды, кроме пуха, от флиса, изделий из материалов Gore-tex?, Sympatex?, Ultrex?, Entrant?, дышащих нейлоновых тканей, брезента, хлопка до утепленных изделий используйте Nikwax® Tech Wash®.</t>
        </r>
      </text>
    </comment>
  </commentList>
</comments>
</file>

<file path=xl/sharedStrings.xml><?xml version="1.0" encoding="utf-8"?>
<sst xmlns="http://schemas.openxmlformats.org/spreadsheetml/2006/main" count="249" uniqueCount="132">
  <si>
    <t xml:space="preserve">info@orlovadesign.spb.ru   </t>
  </si>
  <si>
    <t>WWW.orlovadesign.spb.ru</t>
  </si>
  <si>
    <t>Здесь же можно составить ЗАКАЗ и послать его вложением в Mail</t>
  </si>
  <si>
    <t xml:space="preserve">Розничные цены изделий мастерской </t>
  </si>
  <si>
    <r>
      <t>Заказ</t>
    </r>
    <r>
      <rPr>
        <b/>
        <sz val="10"/>
        <rFont val="Arial Cyr"/>
        <family val="0"/>
      </rPr>
      <t>чик</t>
    </r>
  </si>
  <si>
    <t>E-mail</t>
  </si>
  <si>
    <t>телефон</t>
  </si>
  <si>
    <t>Модель</t>
  </si>
  <si>
    <t>Материал</t>
  </si>
  <si>
    <t>Цена РУБ</t>
  </si>
  <si>
    <t>Размер</t>
  </si>
  <si>
    <t>Цвет</t>
  </si>
  <si>
    <t>Кол-во</t>
  </si>
  <si>
    <t>Сумма РУБ</t>
  </si>
  <si>
    <t>примеч</t>
  </si>
  <si>
    <t>1.2</t>
  </si>
  <si>
    <t>S-XXL    (44-56)</t>
  </si>
  <si>
    <t>Заказ</t>
  </si>
  <si>
    <t>XS-XXL</t>
  </si>
  <si>
    <t>2.1</t>
  </si>
  <si>
    <t>Пулокомбинезон модель NORD</t>
  </si>
  <si>
    <t>Polartec 200</t>
  </si>
  <si>
    <t>XS-XXXL    (44-60)</t>
  </si>
  <si>
    <t>2.2</t>
  </si>
  <si>
    <t>2.21</t>
  </si>
  <si>
    <t>Polartec100</t>
  </si>
  <si>
    <t>2.3</t>
  </si>
  <si>
    <t>Пуловер  модель SoftWarm, Р200</t>
  </si>
  <si>
    <t>S-XL</t>
  </si>
  <si>
    <r>
      <t xml:space="preserve">модель </t>
    </r>
    <r>
      <rPr>
        <b/>
        <i/>
        <sz val="9"/>
        <rFont val="Arial Cyr"/>
        <family val="2"/>
      </rPr>
      <t>SoftWarm</t>
    </r>
  </si>
  <si>
    <t>2.6</t>
  </si>
  <si>
    <t>Пулокомбинезон модель NORD-Lady</t>
  </si>
  <si>
    <t>XS- XL</t>
  </si>
  <si>
    <t>для женщин</t>
  </si>
  <si>
    <t>3.1</t>
  </si>
  <si>
    <t>Шорты для откренивания, производство "Северное сияние" с латами</t>
  </si>
  <si>
    <t>Полиэстер</t>
  </si>
  <si>
    <t>S,M,L</t>
  </si>
  <si>
    <r>
      <t xml:space="preserve">модель </t>
    </r>
    <r>
      <rPr>
        <b/>
        <i/>
        <sz val="8"/>
        <rFont val="Arial Cyr"/>
        <family val="2"/>
      </rPr>
      <t>NORD-Lady</t>
    </r>
  </si>
  <si>
    <t>Хлопок/ нейлон</t>
  </si>
  <si>
    <t>42-56</t>
  </si>
  <si>
    <t>Жилет</t>
  </si>
  <si>
    <t>3.4</t>
  </si>
  <si>
    <t>Шорты яхтенные защитные</t>
  </si>
  <si>
    <t>Термобелье</t>
  </si>
  <si>
    <t>4.11</t>
  </si>
  <si>
    <t>PowerStretch</t>
  </si>
  <si>
    <t xml:space="preserve"> PowerStrch</t>
  </si>
  <si>
    <t>4.12</t>
  </si>
  <si>
    <t>Полукомбинезон Universal</t>
  </si>
  <si>
    <t xml:space="preserve">PowerStretch </t>
  </si>
  <si>
    <t>4.3</t>
  </si>
  <si>
    <t>Куртка мод. Spring</t>
  </si>
  <si>
    <t>мод.Work</t>
  </si>
  <si>
    <t>Брюки</t>
  </si>
  <si>
    <t>Polartec200</t>
  </si>
  <si>
    <t>4.6</t>
  </si>
  <si>
    <t>Жилет мод.Warm</t>
  </si>
  <si>
    <t>Polartec 200, Soft Shell</t>
  </si>
  <si>
    <r>
      <rPr>
        <b/>
        <sz val="20"/>
        <color indexed="10"/>
        <rFont val="Arial Cyr"/>
        <family val="0"/>
      </rPr>
      <t>Детям</t>
    </r>
    <r>
      <rPr>
        <i/>
        <sz val="9"/>
        <rFont val="Arial Cyr"/>
        <family val="2"/>
      </rPr>
      <t xml:space="preserve"> Модель</t>
    </r>
  </si>
  <si>
    <t>1.21</t>
  </si>
  <si>
    <t>2.11</t>
  </si>
  <si>
    <r>
      <t>Детям</t>
    </r>
    <r>
      <rPr>
        <b/>
        <sz val="9"/>
        <rFont val="Arial Cyr"/>
        <family val="2"/>
      </rPr>
      <t xml:space="preserve"> Пулокомбинезон  NORD</t>
    </r>
  </si>
  <si>
    <r>
      <t>Детям</t>
    </r>
    <r>
      <rPr>
        <b/>
        <sz val="9"/>
        <rFont val="Arial Cyr"/>
        <family val="2"/>
      </rPr>
      <t xml:space="preserve"> Куртки мод.Nord, NordWest, Kanga</t>
    </r>
  </si>
  <si>
    <t>2.31</t>
  </si>
  <si>
    <r>
      <t>Детям</t>
    </r>
    <r>
      <rPr>
        <b/>
        <sz val="9"/>
        <rFont val="Arial Cyr"/>
        <family val="2"/>
      </rPr>
      <t xml:space="preserve"> Пуловер  модель SoftWarm</t>
    </r>
  </si>
  <si>
    <t>4.22</t>
  </si>
  <si>
    <r>
      <t>Детям</t>
    </r>
    <r>
      <rPr>
        <b/>
        <sz val="9"/>
        <color indexed="8"/>
        <rFont val="Arial Cyr"/>
        <family val="2"/>
      </rPr>
      <t xml:space="preserve"> Термобелье Stretch</t>
    </r>
  </si>
  <si>
    <r>
      <t>Детям</t>
    </r>
    <r>
      <rPr>
        <b/>
        <sz val="9"/>
        <color indexed="8"/>
        <rFont val="Arial Cyr"/>
        <family val="2"/>
      </rPr>
      <t xml:space="preserve"> Термобелье</t>
    </r>
  </si>
  <si>
    <r>
      <t>Прочее</t>
    </r>
    <r>
      <rPr>
        <i/>
        <sz val="12"/>
        <rFont val="Arial Cyr"/>
        <family val="0"/>
      </rPr>
      <t xml:space="preserve">: </t>
    </r>
    <r>
      <rPr>
        <b/>
        <i/>
        <sz val="11"/>
        <rFont val="Arial Cyr"/>
        <family val="0"/>
      </rPr>
      <t xml:space="preserve">мелочи, картинки , вышивка, </t>
    </r>
    <r>
      <rPr>
        <b/>
        <i/>
        <sz val="11"/>
        <color indexed="10"/>
        <rFont val="Arial Cyr"/>
        <family val="0"/>
      </rPr>
      <t>ремонт, пропитки</t>
    </r>
  </si>
  <si>
    <t>5.11</t>
  </si>
  <si>
    <t>Шапка WB-10</t>
  </si>
  <si>
    <t>55-59</t>
  </si>
  <si>
    <t>Шапки</t>
  </si>
  <si>
    <t>5.12</t>
  </si>
  <si>
    <t>Шапка</t>
  </si>
  <si>
    <t>5.13</t>
  </si>
  <si>
    <t>Шапка Stretch-Mini</t>
  </si>
  <si>
    <t>5.18</t>
  </si>
  <si>
    <t>Polartec 100</t>
  </si>
  <si>
    <t>54-59</t>
  </si>
  <si>
    <t>5.14</t>
  </si>
  <si>
    <t>Балаклава</t>
  </si>
  <si>
    <t>5.15</t>
  </si>
  <si>
    <t>Носки (Чуни)</t>
  </si>
  <si>
    <t>23,25,27, 29,31</t>
  </si>
  <si>
    <t>25,27,29,31</t>
  </si>
  <si>
    <t>6.1</t>
  </si>
  <si>
    <t>6.2</t>
  </si>
  <si>
    <t>Ремонт DrySuit - замена горла</t>
  </si>
  <si>
    <t>6.4</t>
  </si>
  <si>
    <t>Ремонт DrySuit - замена башмака</t>
  </si>
  <si>
    <t>6.3</t>
  </si>
  <si>
    <t>Ремонт DrySuit - замена манжета</t>
  </si>
  <si>
    <t>7.10</t>
  </si>
  <si>
    <t xml:space="preserve"> Средство для стирки непромокаемой и прочей одежды  NIKWAX Tech Wash</t>
  </si>
  <si>
    <t>300 мл</t>
  </si>
  <si>
    <t xml:space="preserve"> Пропитка для восстановления напромокаемой одежды NIKWAX TX Direct</t>
  </si>
  <si>
    <t>9.10</t>
  </si>
  <si>
    <t>Нанесение логотипа - вышивка, апликация, сублимация</t>
  </si>
  <si>
    <t>Сумма</t>
  </si>
  <si>
    <r>
      <t xml:space="preserve">модель </t>
    </r>
    <r>
      <rPr>
        <b/>
        <i/>
        <sz val="8"/>
        <rFont val="Arial Cyr"/>
        <family val="2"/>
      </rPr>
      <t>SoftWarm</t>
    </r>
  </si>
  <si>
    <r>
      <t>Куртки мод</t>
    </r>
    <r>
      <rPr>
        <b/>
        <i/>
        <sz val="8"/>
        <rFont val="Arial Cyr"/>
        <family val="2"/>
      </rPr>
      <t>.Nord, NordWest, Kanga, Blaser</t>
    </r>
  </si>
  <si>
    <r>
      <t>Куртки мод</t>
    </r>
    <r>
      <rPr>
        <b/>
        <i/>
        <sz val="8"/>
        <rFont val="Arial Cyr"/>
        <family val="2"/>
      </rPr>
      <t>.WindWard SoftShell</t>
    </r>
  </si>
  <si>
    <t>32-42</t>
  </si>
  <si>
    <r>
      <rPr>
        <b/>
        <sz val="8"/>
        <color indexed="10"/>
        <rFont val="Arial CYR"/>
        <family val="0"/>
      </rPr>
      <t>Детям</t>
    </r>
    <r>
      <rPr>
        <b/>
        <sz val="8"/>
        <rFont val="Arial CYR"/>
        <family val="2"/>
      </rPr>
      <t xml:space="preserve"> Куртки </t>
    </r>
    <r>
      <rPr>
        <b/>
        <i/>
        <sz val="8"/>
        <rFont val="Arial Cyr"/>
        <family val="2"/>
      </rPr>
      <t>WindWard SoftShell</t>
    </r>
  </si>
  <si>
    <t>Ремонт непрома, DrySuit - заплата с проклейкой швов</t>
  </si>
  <si>
    <t>Термобелье Stretch M</t>
  </si>
  <si>
    <t>S-XXL</t>
  </si>
  <si>
    <r>
      <t>Детям</t>
    </r>
    <r>
      <rPr>
        <b/>
        <sz val="8"/>
        <rFont val="Arial Cyr"/>
        <family val="0"/>
      </rPr>
      <t xml:space="preserve"> Комбинезон непром. сухой "дышащий"  </t>
    </r>
    <r>
      <rPr>
        <b/>
        <sz val="8"/>
        <color indexed="62"/>
        <rFont val="Arial Cyr"/>
        <family val="0"/>
      </rPr>
      <t>DrySuit</t>
    </r>
    <r>
      <rPr>
        <b/>
        <sz val="8"/>
        <rFont val="Arial Cyr"/>
        <family val="0"/>
      </rPr>
      <t xml:space="preserve">, производство </t>
    </r>
    <r>
      <rPr>
        <b/>
        <i/>
        <sz val="8"/>
        <color indexed="10"/>
        <rFont val="Arial Cyr"/>
        <family val="0"/>
      </rPr>
      <t xml:space="preserve">RedFox  </t>
    </r>
  </si>
  <si>
    <t>Скидка %</t>
  </si>
  <si>
    <t>2.23</t>
  </si>
  <si>
    <r>
      <t xml:space="preserve"> SoftShell </t>
    </r>
    <r>
      <rPr>
        <sz val="7"/>
        <rFont val="Arial CYR"/>
        <family val="0"/>
      </rPr>
      <t>TPU membr 5k/5k</t>
    </r>
  </si>
  <si>
    <r>
      <t>Gelanots</t>
    </r>
    <r>
      <rPr>
        <b/>
        <sz val="7"/>
        <rFont val="Arial CYR"/>
        <family val="0"/>
      </rPr>
      <t xml:space="preserve"> XP3L TPU membr 20k/5k</t>
    </r>
  </si>
  <si>
    <t>Polartec Power Stretch PRO</t>
  </si>
  <si>
    <t>5.20</t>
  </si>
  <si>
    <t>Шарф-хомут Buff</t>
  </si>
  <si>
    <t>Шарф-хомут Buff Windproof</t>
  </si>
  <si>
    <r>
      <t xml:space="preserve">Опт и предоплата - СКИДКА до15%                                                         </t>
    </r>
    <r>
      <rPr>
        <b/>
        <sz val="10"/>
        <color indexed="10"/>
        <rFont val="Arial Cyr"/>
        <family val="2"/>
      </rPr>
      <t>Размеры больше 56(XXL)- +15%; больше 64(XXXXL)+100%</t>
    </r>
  </si>
  <si>
    <r>
      <t xml:space="preserve">Комбинезон непромокаемый сухой "дышащий" </t>
    </r>
    <r>
      <rPr>
        <b/>
        <sz val="8"/>
        <color indexed="62"/>
        <rFont val="Arial Cyr"/>
        <family val="2"/>
      </rPr>
      <t>DrySuit 22</t>
    </r>
    <r>
      <rPr>
        <b/>
        <sz val="8"/>
        <rFont val="Arial CYR"/>
        <family val="2"/>
      </rPr>
      <t xml:space="preserve">, производство </t>
    </r>
    <r>
      <rPr>
        <b/>
        <i/>
        <sz val="8"/>
        <color indexed="10"/>
        <rFont val="Arial Cyr"/>
        <family val="2"/>
      </rPr>
      <t>RedFox Заказ</t>
    </r>
  </si>
  <si>
    <t>Polartec 200-100</t>
  </si>
  <si>
    <t>Tel , Wh, Telegr +7 960 237 1360</t>
  </si>
  <si>
    <t>6.5</t>
  </si>
  <si>
    <r>
      <t>№</t>
    </r>
    <r>
      <rPr>
        <b/>
        <sz val="8"/>
        <rFont val="Arial Cyr"/>
        <family val="0"/>
      </rPr>
      <t>по каталогу</t>
    </r>
  </si>
  <si>
    <t>4.14</t>
  </si>
  <si>
    <t>CoolPass QUICK DRY UVF 50+</t>
  </si>
  <si>
    <t>Тест DrySuit. Определение и локализация водотечности</t>
  </si>
  <si>
    <r>
      <t>Ветро-влаго-защитные  куртки  мод</t>
    </r>
    <r>
      <rPr>
        <b/>
        <i/>
        <sz val="8"/>
        <rFont val="Arial Cyr"/>
        <family val="2"/>
      </rPr>
      <t>.WindWard SoftShell Cap</t>
    </r>
  </si>
  <si>
    <r>
      <t xml:space="preserve"> SoftShell </t>
    </r>
    <r>
      <rPr>
        <sz val="7"/>
        <rFont val="Arial CYR"/>
        <family val="0"/>
      </rPr>
      <t>TPU membr 10k/5k</t>
    </r>
  </si>
  <si>
    <t xml:space="preserve">Polartec 100 </t>
  </si>
  <si>
    <t>Рублевые цены действуют с 01/03/2024</t>
  </si>
  <si>
    <t xml:space="preserve">Солнцезащитная техническая футболка по Вашему дизайну. Заказ от 5 шт на сумму от 20000руб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</si>
</sst>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[$р.-419];\-#,##0.0[$р.-419]"/>
    <numFmt numFmtId="166" formatCode="#,##0\ [$р.-419];\-#,##0\ [$р.-419]"/>
    <numFmt numFmtId="167" formatCode="#,##0_ ;\-#,##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\ [$€-1];\-#,##0\ [$€-1]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 Cyr"/>
      <family val="2"/>
    </font>
    <font>
      <u val="single"/>
      <sz val="7.5"/>
      <color indexed="12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b/>
      <sz val="12"/>
      <color indexed="48"/>
      <name val="Arial Cyr"/>
      <family val="0"/>
    </font>
    <font>
      <b/>
      <sz val="14"/>
      <color indexed="48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b/>
      <sz val="8"/>
      <color indexed="62"/>
      <name val="Arial Cyr"/>
      <family val="2"/>
    </font>
    <font>
      <b/>
      <i/>
      <sz val="8"/>
      <color indexed="10"/>
      <name val="Arial Cyr"/>
      <family val="2"/>
    </font>
    <font>
      <sz val="8"/>
      <name val="Arial Cyr"/>
      <family val="2"/>
    </font>
    <font>
      <b/>
      <sz val="8"/>
      <color indexed="10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2"/>
    </font>
    <font>
      <b/>
      <i/>
      <sz val="8"/>
      <name val="Arial Cyr"/>
      <family val="2"/>
    </font>
    <font>
      <b/>
      <sz val="11"/>
      <color indexed="10"/>
      <name val="Arial Cyr"/>
      <family val="0"/>
    </font>
    <font>
      <b/>
      <sz val="20"/>
      <color indexed="10"/>
      <name val="Arial Cyr"/>
      <family val="0"/>
    </font>
    <font>
      <b/>
      <sz val="9"/>
      <color indexed="10"/>
      <name val="Arial Cyr"/>
      <family val="2"/>
    </font>
    <font>
      <b/>
      <sz val="9"/>
      <color indexed="8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b/>
      <i/>
      <sz val="11"/>
      <color indexed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7"/>
      <name val="Arial CYR"/>
      <family val="0"/>
    </font>
    <font>
      <sz val="7"/>
      <name val="Arial CYR"/>
      <family val="0"/>
    </font>
    <font>
      <b/>
      <u val="single"/>
      <sz val="9"/>
      <color indexed="12"/>
      <name val="Arial Cyr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8"/>
      <color theme="1"/>
      <name val="Arial Cyr"/>
      <family val="2"/>
    </font>
    <font>
      <b/>
      <sz val="8"/>
      <color rgb="FFFF0000"/>
      <name val="Arial CYR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8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>
      <alignment horizontal="left"/>
    </xf>
    <xf numFmtId="165" fontId="9" fillId="33" borderId="0" xfId="0" applyNumberFormat="1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0" fontId="69" fillId="34" borderId="18" xfId="0" applyFont="1" applyFill="1" applyBorder="1" applyAlignment="1">
      <alignment/>
    </xf>
    <xf numFmtId="166" fontId="16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9" xfId="0" applyFont="1" applyBorder="1" applyAlignment="1">
      <alignment/>
    </xf>
    <xf numFmtId="166" fontId="16" fillId="0" borderId="19" xfId="0" applyNumberFormat="1" applyFont="1" applyBorder="1" applyAlignment="1">
      <alignment/>
    </xf>
    <xf numFmtId="0" fontId="70" fillId="0" borderId="20" xfId="0" applyFont="1" applyBorder="1" applyAlignment="1">
      <alignment vertical="top" wrapText="1"/>
    </xf>
    <xf numFmtId="0" fontId="10" fillId="0" borderId="21" xfId="0" applyFont="1" applyBorder="1" applyAlignment="1">
      <alignment/>
    </xf>
    <xf numFmtId="0" fontId="69" fillId="34" borderId="22" xfId="0" applyFont="1" applyFill="1" applyBorder="1" applyAlignment="1">
      <alignment/>
    </xf>
    <xf numFmtId="166" fontId="16" fillId="0" borderId="21" xfId="0" applyNumberFormat="1" applyFont="1" applyBorder="1" applyAlignment="1">
      <alignment/>
    </xf>
    <xf numFmtId="166" fontId="16" fillId="0" borderId="23" xfId="0" applyNumberFormat="1" applyFont="1" applyBorder="1" applyAlignment="1">
      <alignment/>
    </xf>
    <xf numFmtId="166" fontId="16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166" fontId="16" fillId="0" borderId="26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0" fillId="0" borderId="29" xfId="0" applyFont="1" applyBorder="1" applyAlignment="1">
      <alignment/>
    </xf>
    <xf numFmtId="49" fontId="2" fillId="0" borderId="17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69" fillId="34" borderId="3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10" fillId="0" borderId="34" xfId="0" applyFont="1" applyBorder="1" applyAlignment="1">
      <alignment/>
    </xf>
    <xf numFmtId="0" fontId="69" fillId="34" borderId="34" xfId="0" applyFont="1" applyFill="1" applyBorder="1" applyAlignment="1">
      <alignment/>
    </xf>
    <xf numFmtId="166" fontId="16" fillId="0" borderId="35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69" fillId="34" borderId="37" xfId="0" applyFont="1" applyFill="1" applyBorder="1" applyAlignment="1">
      <alignment/>
    </xf>
    <xf numFmtId="166" fontId="16" fillId="0" borderId="38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10" fillId="0" borderId="40" xfId="0" applyFont="1" applyBorder="1" applyAlignment="1">
      <alignment/>
    </xf>
    <xf numFmtId="0" fontId="69" fillId="34" borderId="40" xfId="0" applyFont="1" applyFill="1" applyBorder="1" applyAlignment="1">
      <alignment/>
    </xf>
    <xf numFmtId="0" fontId="2" fillId="0" borderId="41" xfId="0" applyFont="1" applyBorder="1" applyAlignment="1">
      <alignment/>
    </xf>
    <xf numFmtId="0" fontId="10" fillId="0" borderId="41" xfId="0" applyFont="1" applyBorder="1" applyAlignment="1">
      <alignment/>
    </xf>
    <xf numFmtId="0" fontId="69" fillId="34" borderId="41" xfId="0" applyFont="1" applyFill="1" applyBorder="1" applyAlignment="1">
      <alignment/>
    </xf>
    <xf numFmtId="166" fontId="16" fillId="0" borderId="41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10" fillId="0" borderId="42" xfId="0" applyFont="1" applyBorder="1" applyAlignment="1">
      <alignment/>
    </xf>
    <xf numFmtId="0" fontId="69" fillId="34" borderId="42" xfId="0" applyFont="1" applyFill="1" applyBorder="1" applyAlignment="1">
      <alignment/>
    </xf>
    <xf numFmtId="166" fontId="16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66" fontId="16" fillId="0" borderId="44" xfId="0" applyNumberFormat="1" applyFont="1" applyBorder="1" applyAlignment="1">
      <alignment/>
    </xf>
    <xf numFmtId="0" fontId="10" fillId="0" borderId="45" xfId="0" applyFont="1" applyBorder="1" applyAlignment="1">
      <alignment/>
    </xf>
    <xf numFmtId="166" fontId="16" fillId="0" borderId="46" xfId="0" applyNumberFormat="1" applyFont="1" applyBorder="1" applyAlignment="1">
      <alignment/>
    </xf>
    <xf numFmtId="0" fontId="10" fillId="0" borderId="47" xfId="0" applyFont="1" applyBorder="1" applyAlignment="1">
      <alignment/>
    </xf>
    <xf numFmtId="166" fontId="16" fillId="0" borderId="48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49" xfId="0" applyFont="1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166" fontId="16" fillId="0" borderId="0" xfId="0" applyNumberFormat="1" applyFont="1" applyBorder="1" applyAlignment="1">
      <alignment/>
    </xf>
    <xf numFmtId="164" fontId="8" fillId="33" borderId="11" xfId="0" applyNumberFormat="1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21" fillId="0" borderId="12" xfId="0" applyFont="1" applyBorder="1" applyAlignment="1">
      <alignment/>
    </xf>
    <xf numFmtId="0" fontId="16" fillId="0" borderId="50" xfId="0" applyFont="1" applyBorder="1" applyAlignment="1">
      <alignment/>
    </xf>
    <xf numFmtId="0" fontId="2" fillId="0" borderId="45" xfId="0" applyFont="1" applyBorder="1" applyAlignment="1">
      <alignment/>
    </xf>
    <xf numFmtId="0" fontId="16" fillId="0" borderId="51" xfId="0" applyFont="1" applyBorder="1" applyAlignment="1">
      <alignment/>
    </xf>
    <xf numFmtId="0" fontId="2" fillId="0" borderId="47" xfId="0" applyFont="1" applyBorder="1" applyAlignment="1">
      <alignment/>
    </xf>
    <xf numFmtId="0" fontId="16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6" fillId="0" borderId="55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56" xfId="0" applyFont="1" applyBorder="1" applyAlignment="1">
      <alignment/>
    </xf>
    <xf numFmtId="0" fontId="16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5" fillId="0" borderId="59" xfId="0" applyFont="1" applyBorder="1" applyAlignment="1">
      <alignment wrapText="1"/>
    </xf>
    <xf numFmtId="0" fontId="11" fillId="0" borderId="60" xfId="0" applyFont="1" applyBorder="1" applyAlignment="1">
      <alignment/>
    </xf>
    <xf numFmtId="0" fontId="11" fillId="0" borderId="60" xfId="0" applyFont="1" applyBorder="1" applyAlignment="1">
      <alignment wrapText="1"/>
    </xf>
    <xf numFmtId="0" fontId="11" fillId="0" borderId="61" xfId="0" applyFont="1" applyBorder="1" applyAlignment="1">
      <alignment/>
    </xf>
    <xf numFmtId="0" fontId="11" fillId="0" borderId="60" xfId="0" applyFont="1" applyFill="1" applyBorder="1" applyAlignment="1">
      <alignment/>
    </xf>
    <xf numFmtId="0" fontId="11" fillId="0" borderId="61" xfId="0" applyFont="1" applyBorder="1" applyAlignment="1">
      <alignment wrapText="1"/>
    </xf>
    <xf numFmtId="0" fontId="16" fillId="0" borderId="62" xfId="0" applyFont="1" applyBorder="1" applyAlignment="1">
      <alignment/>
    </xf>
    <xf numFmtId="0" fontId="16" fillId="0" borderId="63" xfId="0" applyFont="1" applyBorder="1" applyAlignment="1">
      <alignment/>
    </xf>
    <xf numFmtId="0" fontId="16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10" fillId="0" borderId="66" xfId="0" applyFont="1" applyBorder="1" applyAlignment="1">
      <alignment/>
    </xf>
    <xf numFmtId="0" fontId="69" fillId="34" borderId="54" xfId="0" applyFont="1" applyFill="1" applyBorder="1" applyAlignment="1">
      <alignment/>
    </xf>
    <xf numFmtId="49" fontId="2" fillId="0" borderId="67" xfId="0" applyNumberFormat="1" applyFont="1" applyBorder="1" applyAlignment="1">
      <alignment/>
    </xf>
    <xf numFmtId="0" fontId="2" fillId="0" borderId="68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3" fillId="0" borderId="68" xfId="0" applyFont="1" applyBorder="1" applyAlignment="1">
      <alignment vertical="center" wrapText="1"/>
    </xf>
    <xf numFmtId="0" fontId="13" fillId="35" borderId="68" xfId="0" applyFont="1" applyFill="1" applyBorder="1" applyAlignment="1">
      <alignment vertical="center" wrapText="1"/>
    </xf>
    <xf numFmtId="0" fontId="2" fillId="36" borderId="68" xfId="0" applyFont="1" applyFill="1" applyBorder="1" applyAlignment="1">
      <alignment vertical="center"/>
    </xf>
    <xf numFmtId="0" fontId="16" fillId="0" borderId="70" xfId="0" applyFont="1" applyBorder="1" applyAlignment="1">
      <alignment/>
    </xf>
    <xf numFmtId="0" fontId="69" fillId="34" borderId="66" xfId="0" applyFont="1" applyFill="1" applyBorder="1" applyAlignment="1">
      <alignment/>
    </xf>
    <xf numFmtId="0" fontId="2" fillId="0" borderId="71" xfId="0" applyFont="1" applyBorder="1" applyAlignment="1">
      <alignment/>
    </xf>
    <xf numFmtId="0" fontId="12" fillId="0" borderId="72" xfId="0" applyFont="1" applyFill="1" applyBorder="1" applyAlignment="1">
      <alignment/>
    </xf>
    <xf numFmtId="166" fontId="0" fillId="0" borderId="73" xfId="0" applyNumberFormat="1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1" fontId="0" fillId="0" borderId="75" xfId="0" applyNumberFormat="1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72" xfId="0" applyFont="1" applyBorder="1" applyAlignment="1">
      <alignment/>
    </xf>
    <xf numFmtId="0" fontId="12" fillId="0" borderId="80" xfId="0" applyFont="1" applyFill="1" applyBorder="1" applyAlignment="1">
      <alignment/>
    </xf>
    <xf numFmtId="0" fontId="0" fillId="0" borderId="81" xfId="0" applyFont="1" applyBorder="1" applyAlignment="1">
      <alignment/>
    </xf>
    <xf numFmtId="0" fontId="2" fillId="0" borderId="66" xfId="0" applyFont="1" applyBorder="1" applyAlignment="1">
      <alignment/>
    </xf>
    <xf numFmtId="166" fontId="16" fillId="0" borderId="66" xfId="0" applyNumberFormat="1" applyFont="1" applyBorder="1" applyAlignment="1">
      <alignment/>
    </xf>
    <xf numFmtId="166" fontId="2" fillId="37" borderId="10" xfId="0" applyNumberFormat="1" applyFont="1" applyFill="1" applyBorder="1" applyAlignment="1">
      <alignment vertical="center" wrapText="1"/>
    </xf>
    <xf numFmtId="0" fontId="69" fillId="34" borderId="68" xfId="0" applyFont="1" applyFill="1" applyBorder="1" applyAlignment="1">
      <alignment/>
    </xf>
    <xf numFmtId="49" fontId="2" fillId="37" borderId="82" xfId="0" applyNumberFormat="1" applyFont="1" applyFill="1" applyBorder="1" applyAlignment="1">
      <alignment vertical="center" wrapText="1"/>
    </xf>
    <xf numFmtId="0" fontId="2" fillId="0" borderId="83" xfId="0" applyFont="1" applyBorder="1" applyAlignment="1">
      <alignment/>
    </xf>
    <xf numFmtId="0" fontId="10" fillId="0" borderId="84" xfId="0" applyFont="1" applyBorder="1" applyAlignment="1">
      <alignment/>
    </xf>
    <xf numFmtId="166" fontId="16" fillId="0" borderId="8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" fillId="38" borderId="86" xfId="0" applyFont="1" applyFill="1" applyBorder="1" applyAlignment="1">
      <alignment/>
    </xf>
    <xf numFmtId="0" fontId="2" fillId="38" borderId="31" xfId="0" applyFont="1" applyFill="1" applyBorder="1" applyAlignment="1">
      <alignment/>
    </xf>
    <xf numFmtId="0" fontId="2" fillId="38" borderId="87" xfId="0" applyFont="1" applyFill="1" applyBorder="1" applyAlignment="1">
      <alignment/>
    </xf>
    <xf numFmtId="0" fontId="2" fillId="38" borderId="43" xfId="0" applyFont="1" applyFill="1" applyBorder="1" applyAlignment="1">
      <alignment/>
    </xf>
    <xf numFmtId="0" fontId="2" fillId="38" borderId="45" xfId="0" applyFont="1" applyFill="1" applyBorder="1" applyAlignment="1">
      <alignment/>
    </xf>
    <xf numFmtId="0" fontId="2" fillId="38" borderId="47" xfId="0" applyFont="1" applyFill="1" applyBorder="1" applyAlignment="1">
      <alignment/>
    </xf>
    <xf numFmtId="166" fontId="0" fillId="0" borderId="0" xfId="0" applyNumberFormat="1" applyFont="1" applyAlignment="1">
      <alignment/>
    </xf>
    <xf numFmtId="1" fontId="16" fillId="0" borderId="23" xfId="0" applyNumberFormat="1" applyFont="1" applyBorder="1" applyAlignment="1">
      <alignment/>
    </xf>
    <xf numFmtId="1" fontId="16" fillId="0" borderId="24" xfId="0" applyNumberFormat="1" applyFont="1" applyBorder="1" applyAlignment="1">
      <alignment/>
    </xf>
    <xf numFmtId="1" fontId="16" fillId="0" borderId="52" xfId="0" applyNumberFormat="1" applyFont="1" applyBorder="1" applyAlignment="1">
      <alignment/>
    </xf>
    <xf numFmtId="0" fontId="2" fillId="39" borderId="31" xfId="0" applyFont="1" applyFill="1" applyBorder="1" applyAlignment="1">
      <alignment/>
    </xf>
    <xf numFmtId="0" fontId="2" fillId="40" borderId="30" xfId="0" applyFont="1" applyFill="1" applyBorder="1" applyAlignment="1">
      <alignment/>
    </xf>
    <xf numFmtId="0" fontId="2" fillId="41" borderId="30" xfId="0" applyFont="1" applyFill="1" applyBorder="1" applyAlignment="1">
      <alignment/>
    </xf>
    <xf numFmtId="0" fontId="2" fillId="42" borderId="31" xfId="0" applyFont="1" applyFill="1" applyBorder="1" applyAlignment="1">
      <alignment/>
    </xf>
    <xf numFmtId="0" fontId="2" fillId="42" borderId="25" xfId="0" applyFont="1" applyFill="1" applyBorder="1" applyAlignment="1">
      <alignment/>
    </xf>
    <xf numFmtId="0" fontId="71" fillId="0" borderId="0" xfId="0" applyFont="1" applyAlignment="1">
      <alignment/>
    </xf>
    <xf numFmtId="166" fontId="71" fillId="0" borderId="0" xfId="0" applyNumberFormat="1" applyFont="1" applyAlignment="1">
      <alignment/>
    </xf>
    <xf numFmtId="0" fontId="32" fillId="0" borderId="0" xfId="42" applyNumberFormat="1" applyFont="1" applyFill="1" applyBorder="1" applyAlignment="1" applyProtection="1">
      <alignment vertical="center" wrapText="1"/>
      <protection/>
    </xf>
    <xf numFmtId="0" fontId="2" fillId="36" borderId="86" xfId="0" applyFont="1" applyFill="1" applyBorder="1" applyAlignment="1">
      <alignment/>
    </xf>
    <xf numFmtId="0" fontId="2" fillId="36" borderId="31" xfId="0" applyFont="1" applyFill="1" applyBorder="1" applyAlignment="1">
      <alignment/>
    </xf>
    <xf numFmtId="0" fontId="2" fillId="36" borderId="87" xfId="0" applyFont="1" applyFill="1" applyBorder="1" applyAlignment="1">
      <alignment/>
    </xf>
    <xf numFmtId="0" fontId="10" fillId="38" borderId="30" xfId="0" applyFont="1" applyFill="1" applyBorder="1" applyAlignment="1">
      <alignment/>
    </xf>
    <xf numFmtId="0" fontId="2" fillId="0" borderId="16" xfId="0" applyFont="1" applyBorder="1" applyAlignment="1">
      <alignment horizontal="left" vertical="top"/>
    </xf>
    <xf numFmtId="0" fontId="2" fillId="37" borderId="88" xfId="0" applyFont="1" applyFill="1" applyBorder="1" applyAlignment="1">
      <alignment vertical="center" wrapText="1"/>
    </xf>
    <xf numFmtId="0" fontId="2" fillId="0" borderId="80" xfId="0" applyFont="1" applyBorder="1" applyAlignment="1">
      <alignment vertical="top" wrapText="1"/>
    </xf>
    <xf numFmtId="0" fontId="16" fillId="0" borderId="89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90" xfId="0" applyFont="1" applyBorder="1" applyAlignment="1">
      <alignment vertical="center" wrapText="1"/>
    </xf>
    <xf numFmtId="166" fontId="2" fillId="0" borderId="15" xfId="0" applyNumberFormat="1" applyFont="1" applyBorder="1" applyAlignment="1">
      <alignment vertical="center"/>
    </xf>
    <xf numFmtId="0" fontId="2" fillId="0" borderId="9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92" xfId="0" applyFont="1" applyBorder="1" applyAlignment="1">
      <alignment vertical="center" wrapText="1"/>
    </xf>
    <xf numFmtId="49" fontId="2" fillId="0" borderId="93" xfId="0" applyNumberFormat="1" applyFont="1" applyBorder="1" applyAlignment="1">
      <alignment/>
    </xf>
    <xf numFmtId="49" fontId="2" fillId="0" borderId="94" xfId="0" applyNumberFormat="1" applyFont="1" applyBorder="1" applyAlignment="1">
      <alignment/>
    </xf>
    <xf numFmtId="49" fontId="2" fillId="0" borderId="95" xfId="0" applyNumberFormat="1" applyFont="1" applyBorder="1" applyAlignment="1">
      <alignment/>
    </xf>
    <xf numFmtId="0" fontId="2" fillId="0" borderId="96" xfId="0" applyFont="1" applyBorder="1" applyAlignment="1">
      <alignment vertical="center" wrapText="1"/>
    </xf>
    <xf numFmtId="0" fontId="2" fillId="0" borderId="97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1" fontId="2" fillId="0" borderId="98" xfId="0" applyNumberFormat="1" applyFont="1" applyBorder="1" applyAlignment="1">
      <alignment vertical="center" wrapText="1"/>
    </xf>
    <xf numFmtId="1" fontId="2" fillId="0" borderId="15" xfId="0" applyNumberFormat="1" applyFont="1" applyBorder="1" applyAlignment="1">
      <alignment vertical="center" wrapText="1"/>
    </xf>
    <xf numFmtId="1" fontId="2" fillId="0" borderId="90" xfId="0" applyNumberFormat="1" applyFont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49" xfId="0" applyFont="1" applyBorder="1" applyAlignment="1">
      <alignment wrapText="1"/>
    </xf>
    <xf numFmtId="0" fontId="0" fillId="0" borderId="99" xfId="0" applyBorder="1" applyAlignment="1">
      <alignment/>
    </xf>
    <xf numFmtId="0" fontId="4" fillId="43" borderId="0" xfId="0" applyFont="1" applyFill="1" applyBorder="1" applyAlignment="1">
      <alignment vertical="center" wrapText="1"/>
    </xf>
    <xf numFmtId="0" fontId="10" fillId="0" borderId="13" xfId="0" applyFont="1" applyBorder="1" applyAlignment="1">
      <alignment/>
    </xf>
    <xf numFmtId="0" fontId="2" fillId="37" borderId="100" xfId="0" applyFont="1" applyFill="1" applyBorder="1" applyAlignment="1">
      <alignment vertical="center" wrapText="1"/>
    </xf>
    <xf numFmtId="166" fontId="2" fillId="37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left" vertical="top"/>
    </xf>
    <xf numFmtId="0" fontId="13" fillId="0" borderId="72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1" xfId="0" applyFont="1" applyBorder="1" applyAlignment="1">
      <alignment vertical="center" wrapText="1"/>
    </xf>
    <xf numFmtId="49" fontId="2" fillId="0" borderId="17" xfId="0" applyNumberFormat="1" applyFont="1" applyBorder="1" applyAlignment="1">
      <alignment/>
    </xf>
    <xf numFmtId="0" fontId="13" fillId="0" borderId="100" xfId="0" applyFont="1" applyBorder="1" applyAlignment="1">
      <alignment vertical="center" wrapText="1"/>
    </xf>
    <xf numFmtId="0" fontId="13" fillId="0" borderId="100" xfId="0" applyFont="1" applyBorder="1" applyAlignment="1">
      <alignment wrapText="1"/>
    </xf>
    <xf numFmtId="0" fontId="13" fillId="0" borderId="17" xfId="0" applyFont="1" applyBorder="1" applyAlignment="1">
      <alignment vertical="center" wrapText="1"/>
    </xf>
    <xf numFmtId="0" fontId="13" fillId="0" borderId="96" xfId="0" applyFont="1" applyBorder="1" applyAlignment="1">
      <alignment vertical="center" wrapText="1"/>
    </xf>
    <xf numFmtId="0" fontId="13" fillId="0" borderId="97" xfId="0" applyFont="1" applyBorder="1" applyAlignment="1">
      <alignment vertical="center" wrapText="1"/>
    </xf>
    <xf numFmtId="49" fontId="2" fillId="0" borderId="102" xfId="0" applyNumberFormat="1" applyFont="1" applyBorder="1" applyAlignment="1">
      <alignment/>
    </xf>
    <xf numFmtId="49" fontId="2" fillId="0" borderId="103" xfId="0" applyNumberFormat="1" applyFont="1" applyBorder="1" applyAlignment="1">
      <alignment/>
    </xf>
    <xf numFmtId="49" fontId="2" fillId="0" borderId="104" xfId="0" applyNumberFormat="1" applyFont="1" applyBorder="1" applyAlignment="1">
      <alignment/>
    </xf>
    <xf numFmtId="0" fontId="13" fillId="0" borderId="105" xfId="0" applyFont="1" applyBorder="1" applyAlignment="1">
      <alignment vertical="center" wrapText="1"/>
    </xf>
    <xf numFmtId="0" fontId="13" fillId="0" borderId="106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101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49" fontId="2" fillId="0" borderId="107" xfId="0" applyNumberFormat="1" applyFont="1" applyBorder="1" applyAlignment="1">
      <alignment/>
    </xf>
    <xf numFmtId="49" fontId="2" fillId="0" borderId="108" xfId="0" applyNumberFormat="1" applyFont="1" applyBorder="1" applyAlignment="1">
      <alignment/>
    </xf>
    <xf numFmtId="49" fontId="2" fillId="0" borderId="109" xfId="0" applyNumberFormat="1" applyFont="1" applyBorder="1" applyAlignment="1">
      <alignment/>
    </xf>
    <xf numFmtId="0" fontId="2" fillId="0" borderId="102" xfId="0" applyFont="1" applyBorder="1" applyAlignment="1">
      <alignment vertical="center" wrapText="1"/>
    </xf>
    <xf numFmtId="0" fontId="2" fillId="0" borderId="103" xfId="0" applyFont="1" applyBorder="1" applyAlignment="1">
      <alignment vertical="center" wrapText="1"/>
    </xf>
    <xf numFmtId="0" fontId="2" fillId="0" borderId="104" xfId="0" applyFont="1" applyBorder="1" applyAlignment="1">
      <alignment vertical="center" wrapText="1"/>
    </xf>
    <xf numFmtId="0" fontId="13" fillId="0" borderId="89" xfId="0" applyFont="1" applyBorder="1" applyAlignment="1">
      <alignment vertical="center" wrapText="1"/>
    </xf>
    <xf numFmtId="0" fontId="13" fillId="0" borderId="110" xfId="0" applyFont="1" applyBorder="1" applyAlignment="1">
      <alignment vertical="center" wrapText="1"/>
    </xf>
    <xf numFmtId="166" fontId="2" fillId="0" borderId="101" xfId="0" applyNumberFormat="1" applyFont="1" applyBorder="1" applyAlignment="1">
      <alignment vertical="center"/>
    </xf>
    <xf numFmtId="166" fontId="2" fillId="0" borderId="90" xfId="0" applyNumberFormat="1" applyFont="1" applyBorder="1" applyAlignment="1">
      <alignment vertical="center"/>
    </xf>
    <xf numFmtId="0" fontId="2" fillId="0" borderId="1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49" fontId="2" fillId="0" borderId="112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13" xfId="0" applyFont="1" applyBorder="1" applyAlignment="1">
      <alignment vertical="center" wrapText="1"/>
    </xf>
    <xf numFmtId="0" fontId="13" fillId="0" borderId="90" xfId="0" applyFont="1" applyBorder="1" applyAlignment="1">
      <alignment vertical="center" wrapText="1"/>
    </xf>
    <xf numFmtId="0" fontId="2" fillId="0" borderId="112" xfId="0" applyFont="1" applyBorder="1" applyAlignment="1">
      <alignment vertical="center" wrapText="1"/>
    </xf>
    <xf numFmtId="0" fontId="13" fillId="7" borderId="105" xfId="0" applyFont="1" applyFill="1" applyBorder="1" applyAlignment="1">
      <alignment vertical="center" wrapText="1"/>
    </xf>
    <xf numFmtId="0" fontId="13" fillId="7" borderId="97" xfId="0" applyFont="1" applyFill="1" applyBorder="1" applyAlignment="1">
      <alignment vertical="center" wrapText="1"/>
    </xf>
    <xf numFmtId="0" fontId="13" fillId="7" borderId="106" xfId="0" applyFont="1" applyFill="1" applyBorder="1" applyAlignment="1">
      <alignment vertical="center" wrapText="1"/>
    </xf>
    <xf numFmtId="0" fontId="2" fillId="0" borderId="98" xfId="0" applyFont="1" applyBorder="1" applyAlignment="1">
      <alignment vertical="center" wrapText="1"/>
    </xf>
    <xf numFmtId="0" fontId="2" fillId="0" borderId="90" xfId="0" applyFont="1" applyBorder="1" applyAlignment="1">
      <alignment vertical="center" wrapText="1"/>
    </xf>
    <xf numFmtId="166" fontId="2" fillId="37" borderId="111" xfId="0" applyNumberFormat="1" applyFont="1" applyFill="1" applyBorder="1" applyAlignment="1">
      <alignment vertical="center" wrapText="1"/>
    </xf>
    <xf numFmtId="166" fontId="2" fillId="37" borderId="92" xfId="0" applyNumberFormat="1" applyFont="1" applyFill="1" applyBorder="1" applyAlignment="1">
      <alignment vertical="center" wrapText="1"/>
    </xf>
    <xf numFmtId="0" fontId="17" fillId="0" borderId="114" xfId="0" applyFont="1" applyBorder="1" applyAlignment="1">
      <alignment horizontal="left" vertical="top" wrapText="1"/>
    </xf>
    <xf numFmtId="0" fontId="18" fillId="0" borderId="100" xfId="0" applyFont="1" applyBorder="1" applyAlignment="1">
      <alignment horizontal="left" vertical="top" wrapText="1"/>
    </xf>
    <xf numFmtId="0" fontId="18" fillId="0" borderId="106" xfId="0" applyFont="1" applyBorder="1" applyAlignment="1">
      <alignment horizontal="left" vertical="top" wrapText="1"/>
    </xf>
    <xf numFmtId="0" fontId="23" fillId="0" borderId="105" xfId="0" applyFont="1" applyBorder="1" applyAlignment="1">
      <alignment vertical="center" wrapText="1"/>
    </xf>
    <xf numFmtId="0" fontId="23" fillId="0" borderId="97" xfId="0" applyFont="1" applyBorder="1" applyAlignment="1">
      <alignment vertical="center" wrapText="1"/>
    </xf>
    <xf numFmtId="0" fontId="23" fillId="0" borderId="106" xfId="0" applyFont="1" applyBorder="1" applyAlignment="1">
      <alignment vertical="center" wrapText="1"/>
    </xf>
    <xf numFmtId="0" fontId="23" fillId="0" borderId="100" xfId="0" applyFont="1" applyBorder="1" applyAlignment="1">
      <alignment vertical="center" wrapText="1"/>
    </xf>
    <xf numFmtId="0" fontId="23" fillId="0" borderId="115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16" xfId="0" applyFont="1" applyBorder="1" applyAlignment="1">
      <alignment vertical="center" wrapText="1"/>
    </xf>
    <xf numFmtId="0" fontId="23" fillId="0" borderId="114" xfId="0" applyFont="1" applyBorder="1" applyAlignment="1">
      <alignment vertical="center" wrapText="1"/>
    </xf>
    <xf numFmtId="0" fontId="23" fillId="0" borderId="88" xfId="0" applyFont="1" applyBorder="1" applyAlignment="1">
      <alignment vertical="center" wrapText="1"/>
    </xf>
    <xf numFmtId="0" fontId="23" fillId="0" borderId="117" xfId="0" applyFont="1" applyBorder="1" applyAlignment="1">
      <alignment vertical="center" wrapText="1"/>
    </xf>
    <xf numFmtId="0" fontId="2" fillId="0" borderId="89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110" xfId="0" applyFont="1" applyBorder="1" applyAlignment="1">
      <alignment vertical="center" wrapText="1"/>
    </xf>
    <xf numFmtId="49" fontId="2" fillId="0" borderId="118" xfId="0" applyNumberFormat="1" applyFont="1" applyBorder="1" applyAlignment="1">
      <alignment/>
    </xf>
    <xf numFmtId="49" fontId="2" fillId="0" borderId="119" xfId="0" applyNumberFormat="1" applyFont="1" applyBorder="1" applyAlignment="1">
      <alignment/>
    </xf>
    <xf numFmtId="0" fontId="2" fillId="0" borderId="105" xfId="0" applyFont="1" applyBorder="1" applyAlignment="1">
      <alignment vertical="center" wrapText="1"/>
    </xf>
    <xf numFmtId="0" fontId="2" fillId="0" borderId="106" xfId="0" applyFont="1" applyBorder="1" applyAlignment="1">
      <alignment vertical="center" wrapText="1"/>
    </xf>
    <xf numFmtId="49" fontId="2" fillId="0" borderId="120" xfId="0" applyNumberFormat="1" applyFont="1" applyBorder="1" applyAlignment="1">
      <alignment/>
    </xf>
    <xf numFmtId="49" fontId="2" fillId="0" borderId="121" xfId="0" applyNumberFormat="1" applyFont="1" applyBorder="1" applyAlignment="1">
      <alignment/>
    </xf>
    <xf numFmtId="0" fontId="2" fillId="0" borderId="118" xfId="0" applyFont="1" applyBorder="1" applyAlignment="1">
      <alignment wrapText="1"/>
    </xf>
    <xf numFmtId="0" fontId="2" fillId="0" borderId="119" xfId="0" applyFont="1" applyBorder="1" applyAlignment="1">
      <alignment wrapText="1"/>
    </xf>
    <xf numFmtId="0" fontId="2" fillId="0" borderId="104" xfId="0" applyFont="1" applyBorder="1" applyAlignment="1">
      <alignment wrapText="1"/>
    </xf>
    <xf numFmtId="0" fontId="2" fillId="0" borderId="111" xfId="0" applyFont="1" applyBorder="1" applyAlignment="1">
      <alignment vertical="center" wrapText="1"/>
    </xf>
    <xf numFmtId="49" fontId="2" fillId="0" borderId="101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2" fillId="0" borderId="88" xfId="0" applyFont="1" applyBorder="1" applyAlignment="1">
      <alignment vertical="center" wrapText="1"/>
    </xf>
    <xf numFmtId="0" fontId="2" fillId="0" borderId="100" xfId="0" applyFont="1" applyBorder="1" applyAlignment="1">
      <alignment vertical="center" wrapText="1"/>
    </xf>
    <xf numFmtId="0" fontId="18" fillId="0" borderId="10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rlovadesign.spb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pane ySplit="2235" topLeftCell="A1" activePane="bottomLeft" state="split"/>
      <selection pane="topLeft" activeCell="G3" sqref="G3"/>
      <selection pane="bottomLeft" activeCell="N5" sqref="N5"/>
    </sheetView>
  </sheetViews>
  <sheetFormatPr defaultColWidth="9.00390625" defaultRowHeight="14.25"/>
  <cols>
    <col min="1" max="1" width="3.625" style="0" customWidth="1"/>
    <col min="2" max="2" width="22.125" style="0" customWidth="1"/>
    <col min="3" max="3" width="9.125" style="0" customWidth="1"/>
    <col min="4" max="4" width="7.125" style="0" customWidth="1"/>
    <col min="5" max="5" width="8.125" style="0" customWidth="1"/>
    <col min="6" max="6" width="4.625" style="0" customWidth="1"/>
    <col min="7" max="7" width="6.50390625" style="0" customWidth="1"/>
    <col min="8" max="8" width="6.00390625" style="0" customWidth="1"/>
    <col min="9" max="9" width="11.00390625" style="0" customWidth="1"/>
    <col min="10" max="10" width="8.375" style="0" customWidth="1"/>
    <col min="11" max="11" width="7.125" style="154" customWidth="1"/>
  </cols>
  <sheetData>
    <row r="1" spans="1:10" ht="24" customHeight="1" thickBot="1">
      <c r="A1" s="1"/>
      <c r="B1" s="156" t="s">
        <v>0</v>
      </c>
      <c r="C1" s="2" t="s">
        <v>1</v>
      </c>
      <c r="G1" s="182" t="s">
        <v>2</v>
      </c>
      <c r="H1" s="182"/>
      <c r="I1" s="182"/>
      <c r="J1" s="182"/>
    </row>
    <row r="2" spans="1:10" ht="12" customHeight="1" thickBot="1">
      <c r="A2" s="1"/>
      <c r="B2" s="3" t="s">
        <v>121</v>
      </c>
      <c r="C2" s="4"/>
      <c r="G2" s="182"/>
      <c r="H2" s="182"/>
      <c r="I2" s="182"/>
      <c r="J2" s="182"/>
    </row>
    <row r="3" spans="1:10" ht="16.5" customHeight="1" thickBot="1">
      <c r="A3" s="1"/>
      <c r="B3" s="5" t="s">
        <v>3</v>
      </c>
      <c r="C3" s="5"/>
      <c r="D3" s="5"/>
      <c r="E3" s="5"/>
      <c r="F3" s="5"/>
      <c r="G3" s="6" t="s">
        <v>4</v>
      </c>
      <c r="H3" s="183"/>
      <c r="I3" s="183"/>
      <c r="J3" s="183"/>
    </row>
    <row r="4" spans="1:10" ht="23.25" customHeight="1" thickBot="1">
      <c r="A4" s="1"/>
      <c r="B4" s="184" t="s">
        <v>118</v>
      </c>
      <c r="C4" s="184"/>
      <c r="D4" s="184"/>
      <c r="E4" s="184"/>
      <c r="F4" s="184"/>
      <c r="G4" s="7" t="s">
        <v>5</v>
      </c>
      <c r="H4" s="183"/>
      <c r="I4" s="183"/>
      <c r="J4" s="183"/>
    </row>
    <row r="5" spans="1:10" ht="15.75" customHeight="1" thickBot="1">
      <c r="A5" s="191" t="s">
        <v>123</v>
      </c>
      <c r="B5" s="8" t="s">
        <v>130</v>
      </c>
      <c r="C5" s="9"/>
      <c r="D5" s="9"/>
      <c r="E5" s="9"/>
      <c r="F5" s="10"/>
      <c r="G5" s="11" t="s">
        <v>6</v>
      </c>
      <c r="H5" s="185"/>
      <c r="I5" s="185"/>
      <c r="J5" s="185"/>
    </row>
    <row r="6" spans="1:10" ht="21.75" customHeight="1" thickBot="1">
      <c r="A6" s="192"/>
      <c r="B6" s="13" t="s">
        <v>7</v>
      </c>
      <c r="C6" s="14" t="s">
        <v>8</v>
      </c>
      <c r="D6" s="15" t="s">
        <v>9</v>
      </c>
      <c r="E6" s="16" t="s">
        <v>10</v>
      </c>
      <c r="F6" s="17" t="s">
        <v>11</v>
      </c>
      <c r="G6" s="18" t="s">
        <v>10</v>
      </c>
      <c r="H6" s="18" t="s">
        <v>12</v>
      </c>
      <c r="I6" s="15" t="s">
        <v>13</v>
      </c>
      <c r="J6" s="117" t="s">
        <v>14</v>
      </c>
    </row>
    <row r="7" spans="1:11" s="22" customFormat="1" ht="12" customHeight="1" thickBot="1">
      <c r="A7" s="188" t="s">
        <v>15</v>
      </c>
      <c r="B7" s="189" t="s">
        <v>119</v>
      </c>
      <c r="C7" s="186" t="s">
        <v>113</v>
      </c>
      <c r="D7" s="187">
        <v>48900</v>
      </c>
      <c r="E7" s="187" t="s">
        <v>16</v>
      </c>
      <c r="F7" s="160"/>
      <c r="G7" s="19"/>
      <c r="H7" s="20">
        <v>0</v>
      </c>
      <c r="I7" s="21">
        <f>H7*D7</f>
        <v>0</v>
      </c>
      <c r="J7" s="118"/>
      <c r="K7" s="155"/>
    </row>
    <row r="8" spans="1:11" s="22" customFormat="1" ht="12" customHeight="1" thickBot="1">
      <c r="A8" s="188"/>
      <c r="B8" s="190"/>
      <c r="C8" s="186"/>
      <c r="D8" s="187"/>
      <c r="E8" s="187"/>
      <c r="F8" s="160"/>
      <c r="G8" s="23"/>
      <c r="H8" s="20">
        <v>0</v>
      </c>
      <c r="I8" s="24">
        <f>H8*D7</f>
        <v>0</v>
      </c>
      <c r="J8" s="119"/>
      <c r="K8" s="154"/>
    </row>
    <row r="9" spans="1:11" s="22" customFormat="1" ht="12" customHeight="1" thickBot="1">
      <c r="A9" s="188"/>
      <c r="B9" s="25" t="s">
        <v>17</v>
      </c>
      <c r="C9" s="186"/>
      <c r="D9" s="187"/>
      <c r="E9" s="187"/>
      <c r="F9" s="160"/>
      <c r="G9" s="26"/>
      <c r="H9" s="27">
        <v>0</v>
      </c>
      <c r="I9" s="28">
        <f>H9*D7</f>
        <v>0</v>
      </c>
      <c r="J9" s="120"/>
      <c r="K9" s="154"/>
    </row>
    <row r="10" spans="1:11" s="22" customFormat="1" ht="11.25" customHeight="1" thickBot="1">
      <c r="A10" s="161"/>
      <c r="B10" s="163"/>
      <c r="C10" s="162"/>
      <c r="D10" s="132"/>
      <c r="E10" s="134"/>
      <c r="F10" s="135"/>
      <c r="G10" s="136"/>
      <c r="H10" s="20"/>
      <c r="I10" s="137"/>
      <c r="J10" s="138"/>
      <c r="K10" s="154"/>
    </row>
    <row r="11" spans="1:11" s="22" customFormat="1" ht="16.5" customHeight="1" thickBot="1">
      <c r="A11" s="193" t="s">
        <v>19</v>
      </c>
      <c r="B11" s="197" t="s">
        <v>20</v>
      </c>
      <c r="C11" s="196" t="s">
        <v>21</v>
      </c>
      <c r="D11" s="167">
        <v>4890</v>
      </c>
      <c r="E11" s="180" t="s">
        <v>22</v>
      </c>
      <c r="F11" s="149"/>
      <c r="G11" s="19"/>
      <c r="H11" s="20"/>
      <c r="I11" s="29">
        <f>H11*D11</f>
        <v>0</v>
      </c>
      <c r="J11" s="122"/>
      <c r="K11" s="155"/>
    </row>
    <row r="12" spans="1:11" s="22" customFormat="1" ht="11.25" customHeight="1" thickBot="1">
      <c r="A12" s="193"/>
      <c r="B12" s="197"/>
      <c r="C12" s="196"/>
      <c r="D12" s="167"/>
      <c r="E12" s="180"/>
      <c r="F12" s="149"/>
      <c r="G12" s="23"/>
      <c r="H12" s="20">
        <v>0</v>
      </c>
      <c r="I12" s="30">
        <f>H12*D11</f>
        <v>0</v>
      </c>
      <c r="J12" s="119"/>
      <c r="K12" s="154"/>
    </row>
    <row r="13" spans="1:11" s="22" customFormat="1" ht="11.25" customHeight="1" thickBot="1">
      <c r="A13" s="193"/>
      <c r="B13" s="197"/>
      <c r="C13" s="196"/>
      <c r="D13" s="167"/>
      <c r="E13" s="180"/>
      <c r="F13" s="149"/>
      <c r="G13" s="26"/>
      <c r="H13" s="27">
        <v>0</v>
      </c>
      <c r="I13" s="32">
        <f>H13*D11</f>
        <v>0</v>
      </c>
      <c r="J13" s="120"/>
      <c r="K13" s="154"/>
    </row>
    <row r="14" spans="1:11" s="22" customFormat="1" ht="11.25" customHeight="1" thickBot="1">
      <c r="A14" s="193" t="s">
        <v>30</v>
      </c>
      <c r="B14" s="198" t="s">
        <v>31</v>
      </c>
      <c r="C14" s="196" t="s">
        <v>21</v>
      </c>
      <c r="D14" s="167">
        <v>4890</v>
      </c>
      <c r="E14" s="169" t="s">
        <v>32</v>
      </c>
      <c r="F14" s="149"/>
      <c r="G14" s="19"/>
      <c r="H14" s="20">
        <v>0</v>
      </c>
      <c r="I14" s="29">
        <f>H14*D14</f>
        <v>0</v>
      </c>
      <c r="J14" s="121"/>
      <c r="K14" s="155"/>
    </row>
    <row r="15" spans="1:11" s="22" customFormat="1" ht="11.25" customHeight="1" thickBot="1">
      <c r="A15" s="193"/>
      <c r="B15" s="198" t="s">
        <v>38</v>
      </c>
      <c r="C15" s="196"/>
      <c r="D15" s="167"/>
      <c r="E15" s="169"/>
      <c r="F15" s="149"/>
      <c r="G15" s="23"/>
      <c r="H15" s="20">
        <v>0</v>
      </c>
      <c r="I15" s="30">
        <f>H15*D14</f>
        <v>0</v>
      </c>
      <c r="J15" s="119"/>
      <c r="K15" s="154"/>
    </row>
    <row r="16" spans="1:11" s="22" customFormat="1" ht="11.25" customHeight="1" thickBot="1">
      <c r="A16" s="193"/>
      <c r="B16" s="198" t="s">
        <v>33</v>
      </c>
      <c r="C16" s="196"/>
      <c r="D16" s="167"/>
      <c r="E16" s="169"/>
      <c r="F16" s="149"/>
      <c r="G16" s="26"/>
      <c r="H16" s="27">
        <v>0</v>
      </c>
      <c r="I16" s="32">
        <f>H16*D14</f>
        <v>0</v>
      </c>
      <c r="J16" s="120"/>
      <c r="K16" s="154"/>
    </row>
    <row r="17" spans="1:11" s="22" customFormat="1" ht="21.75" customHeight="1" thickBot="1">
      <c r="A17" s="193" t="s">
        <v>23</v>
      </c>
      <c r="B17" s="195" t="s">
        <v>102</v>
      </c>
      <c r="C17" s="196" t="s">
        <v>21</v>
      </c>
      <c r="D17" s="167">
        <v>7780</v>
      </c>
      <c r="E17" s="181" t="s">
        <v>22</v>
      </c>
      <c r="F17" s="150"/>
      <c r="G17" s="19"/>
      <c r="H17" s="20"/>
      <c r="I17" s="29">
        <f>H17*D17</f>
        <v>0</v>
      </c>
      <c r="J17" s="121"/>
      <c r="K17" s="155"/>
    </row>
    <row r="18" spans="1:11" s="22" customFormat="1" ht="11.25" customHeight="1" thickBot="1">
      <c r="A18" s="193"/>
      <c r="B18" s="195"/>
      <c r="C18" s="196"/>
      <c r="D18" s="167"/>
      <c r="E18" s="181"/>
      <c r="F18" s="150"/>
      <c r="G18" s="23"/>
      <c r="H18" s="20">
        <v>0</v>
      </c>
      <c r="I18" s="30">
        <f>H18*D17</f>
        <v>0</v>
      </c>
      <c r="J18" s="119"/>
      <c r="K18" s="154"/>
    </row>
    <row r="19" spans="1:11" s="22" customFormat="1" ht="11.25" customHeight="1" thickBot="1">
      <c r="A19" s="193"/>
      <c r="B19" s="195"/>
      <c r="C19" s="196"/>
      <c r="D19" s="167"/>
      <c r="E19" s="181"/>
      <c r="F19" s="150"/>
      <c r="G19" s="26"/>
      <c r="H19" s="27">
        <v>0</v>
      </c>
      <c r="I19" s="32">
        <f>H19*D17</f>
        <v>0</v>
      </c>
      <c r="J19" s="120"/>
      <c r="K19" s="154"/>
    </row>
    <row r="20" spans="1:11" s="22" customFormat="1" ht="11.25" customHeight="1" thickBot="1">
      <c r="A20" s="193" t="s">
        <v>24</v>
      </c>
      <c r="B20" s="194" t="s">
        <v>103</v>
      </c>
      <c r="C20" s="176" t="s">
        <v>112</v>
      </c>
      <c r="D20" s="167">
        <v>7990</v>
      </c>
      <c r="E20" s="181" t="s">
        <v>18</v>
      </c>
      <c r="F20" s="37"/>
      <c r="G20" s="19"/>
      <c r="H20" s="20">
        <v>0</v>
      </c>
      <c r="I20" s="29">
        <f>H20*D20</f>
        <v>0</v>
      </c>
      <c r="J20" s="122"/>
      <c r="K20" s="155"/>
    </row>
    <row r="21" spans="1:11" s="22" customFormat="1" ht="11.25" customHeight="1" thickBot="1">
      <c r="A21" s="193"/>
      <c r="B21" s="194"/>
      <c r="C21" s="176"/>
      <c r="D21" s="167"/>
      <c r="E21" s="181"/>
      <c r="F21" s="38"/>
      <c r="G21" s="23"/>
      <c r="H21" s="20">
        <v>0</v>
      </c>
      <c r="I21" s="30">
        <f>H21*D20</f>
        <v>0</v>
      </c>
      <c r="J21" s="119"/>
      <c r="K21" s="154"/>
    </row>
    <row r="22" spans="1:11" s="22" customFormat="1" ht="11.25" customHeight="1" thickBot="1">
      <c r="A22" s="193"/>
      <c r="B22" s="194"/>
      <c r="C22" s="176" t="s">
        <v>25</v>
      </c>
      <c r="D22" s="167"/>
      <c r="E22" s="181"/>
      <c r="F22" s="31"/>
      <c r="G22" s="26"/>
      <c r="H22" s="27">
        <v>0</v>
      </c>
      <c r="I22" s="32">
        <f>H22*D20</f>
        <v>0</v>
      </c>
      <c r="J22" s="120"/>
      <c r="K22" s="154"/>
    </row>
    <row r="23" spans="1:11" s="22" customFormat="1" ht="29.25" customHeight="1" thickBot="1">
      <c r="A23" s="193" t="s">
        <v>111</v>
      </c>
      <c r="B23" s="194" t="s">
        <v>127</v>
      </c>
      <c r="C23" s="176" t="s">
        <v>128</v>
      </c>
      <c r="D23" s="167">
        <v>8490</v>
      </c>
      <c r="E23" s="181" t="s">
        <v>18</v>
      </c>
      <c r="F23" s="37"/>
      <c r="G23" s="19"/>
      <c r="H23" s="20"/>
      <c r="I23" s="29">
        <f>H23*D23</f>
        <v>0</v>
      </c>
      <c r="J23" s="122"/>
      <c r="K23" s="155"/>
    </row>
    <row r="24" spans="1:11" s="22" customFormat="1" ht="11.25" customHeight="1" thickBot="1">
      <c r="A24" s="193"/>
      <c r="B24" s="194"/>
      <c r="C24" s="176"/>
      <c r="D24" s="167"/>
      <c r="E24" s="181"/>
      <c r="F24" s="38"/>
      <c r="G24" s="23"/>
      <c r="H24" s="20">
        <v>0</v>
      </c>
      <c r="I24" s="30">
        <f>H24*D23</f>
        <v>0</v>
      </c>
      <c r="J24" s="119"/>
      <c r="K24" s="154"/>
    </row>
    <row r="25" spans="1:11" s="22" customFormat="1" ht="11.25" customHeight="1" thickBot="1">
      <c r="A25" s="193"/>
      <c r="B25" s="194"/>
      <c r="C25" s="176" t="s">
        <v>25</v>
      </c>
      <c r="D25" s="167"/>
      <c r="E25" s="181"/>
      <c r="F25" s="31"/>
      <c r="G25" s="26"/>
      <c r="H25" s="27">
        <v>0</v>
      </c>
      <c r="I25" s="32">
        <f>H25*D23</f>
        <v>0</v>
      </c>
      <c r="J25" s="120"/>
      <c r="K25" s="154"/>
    </row>
    <row r="26" spans="1:11" s="22" customFormat="1" ht="11.25" customHeight="1" thickBot="1">
      <c r="A26" s="193" t="s">
        <v>26</v>
      </c>
      <c r="B26" s="194" t="s">
        <v>27</v>
      </c>
      <c r="C26" s="196" t="s">
        <v>120</v>
      </c>
      <c r="D26" s="167">
        <v>3990</v>
      </c>
      <c r="E26" s="181" t="s">
        <v>28</v>
      </c>
      <c r="F26" s="149"/>
      <c r="H26" s="20"/>
      <c r="I26" s="29">
        <f>H26*D26</f>
        <v>0</v>
      </c>
      <c r="J26" s="122"/>
      <c r="K26" s="155"/>
    </row>
    <row r="27" spans="1:11" s="22" customFormat="1" ht="11.25" customHeight="1" thickBot="1">
      <c r="A27" s="193"/>
      <c r="B27" s="194" t="s">
        <v>101</v>
      </c>
      <c r="C27" s="196"/>
      <c r="D27" s="167"/>
      <c r="E27" s="181"/>
      <c r="F27" s="150"/>
      <c r="G27" s="23"/>
      <c r="H27" s="20">
        <v>0</v>
      </c>
      <c r="I27" s="30">
        <f>H27*D26</f>
        <v>0</v>
      </c>
      <c r="J27" s="119"/>
      <c r="K27" s="154"/>
    </row>
    <row r="28" spans="1:11" s="22" customFormat="1" ht="11.25" customHeight="1" thickBot="1">
      <c r="A28" s="193"/>
      <c r="B28" s="194" t="s">
        <v>101</v>
      </c>
      <c r="C28" s="196"/>
      <c r="D28" s="167"/>
      <c r="E28" s="181"/>
      <c r="F28" s="150"/>
      <c r="G28" s="26"/>
      <c r="H28" s="27">
        <v>0</v>
      </c>
      <c r="I28" s="32">
        <f>H28*D26</f>
        <v>0</v>
      </c>
      <c r="J28" s="120"/>
      <c r="K28" s="154"/>
    </row>
    <row r="29" spans="1:11" s="22" customFormat="1" ht="11.25" customHeight="1" thickBot="1">
      <c r="A29" s="193" t="s">
        <v>34</v>
      </c>
      <c r="B29" s="194" t="s">
        <v>35</v>
      </c>
      <c r="C29" s="176" t="s">
        <v>36</v>
      </c>
      <c r="D29" s="167">
        <v>4200</v>
      </c>
      <c r="E29" s="181" t="s">
        <v>37</v>
      </c>
      <c r="F29" s="39"/>
      <c r="G29" s="33"/>
      <c r="H29" s="20">
        <v>0</v>
      </c>
      <c r="I29" s="29">
        <f>H29*D29</f>
        <v>0</v>
      </c>
      <c r="J29" s="123"/>
      <c r="K29" s="155"/>
    </row>
    <row r="30" spans="1:11" s="22" customFormat="1" ht="11.25" customHeight="1" thickBot="1">
      <c r="A30" s="193"/>
      <c r="B30" s="194" t="s">
        <v>38</v>
      </c>
      <c r="C30" s="176"/>
      <c r="D30" s="167"/>
      <c r="E30" s="181"/>
      <c r="F30" s="38"/>
      <c r="G30" s="23"/>
      <c r="H30" s="20">
        <v>0</v>
      </c>
      <c r="I30" s="30">
        <f>H30*D29</f>
        <v>0</v>
      </c>
      <c r="J30" s="119"/>
      <c r="K30" s="154"/>
    </row>
    <row r="31" spans="1:11" s="22" customFormat="1" ht="11.25" customHeight="1" thickBot="1">
      <c r="A31" s="193"/>
      <c r="B31" s="194" t="s">
        <v>33</v>
      </c>
      <c r="C31" s="176"/>
      <c r="D31" s="167"/>
      <c r="E31" s="181"/>
      <c r="F31" s="34"/>
      <c r="G31" s="35"/>
      <c r="H31" s="40">
        <v>0</v>
      </c>
      <c r="I31" s="32">
        <f>H31*D29</f>
        <v>0</v>
      </c>
      <c r="J31" s="124"/>
      <c r="K31" s="154"/>
    </row>
    <row r="32" spans="1:11" s="22" customFormat="1" ht="11.25" customHeight="1" thickBot="1">
      <c r="A32" s="193" t="s">
        <v>42</v>
      </c>
      <c r="B32" s="196" t="s">
        <v>43</v>
      </c>
      <c r="C32" s="196" t="s">
        <v>39</v>
      </c>
      <c r="D32" s="167">
        <v>4300</v>
      </c>
      <c r="E32" s="206" t="s">
        <v>40</v>
      </c>
      <c r="F32" s="151"/>
      <c r="G32" s="41"/>
      <c r="H32" s="20">
        <v>0</v>
      </c>
      <c r="I32" s="29">
        <f>H32*D32</f>
        <v>0</v>
      </c>
      <c r="J32" s="122"/>
      <c r="K32" s="155"/>
    </row>
    <row r="33" spans="1:11" s="22" customFormat="1" ht="11.25" customHeight="1" thickBot="1">
      <c r="A33" s="193"/>
      <c r="B33" s="204" t="s">
        <v>41</v>
      </c>
      <c r="C33" s="196"/>
      <c r="D33" s="167"/>
      <c r="E33" s="206" t="s">
        <v>28</v>
      </c>
      <c r="F33" s="152"/>
      <c r="G33" s="42"/>
      <c r="H33" s="20">
        <v>0</v>
      </c>
      <c r="I33" s="30">
        <f>H33*D32</f>
        <v>0</v>
      </c>
      <c r="J33" s="119"/>
      <c r="K33" s="154"/>
    </row>
    <row r="34" spans="1:11" s="22" customFormat="1" ht="11.25" customHeight="1" thickBot="1">
      <c r="A34" s="193"/>
      <c r="B34" s="205"/>
      <c r="C34" s="196"/>
      <c r="D34" s="167"/>
      <c r="E34" s="206"/>
      <c r="F34" s="153"/>
      <c r="G34" s="43"/>
      <c r="H34" s="27">
        <v>0</v>
      </c>
      <c r="I34" s="32">
        <f>H34*D32</f>
        <v>0</v>
      </c>
      <c r="J34" s="120"/>
      <c r="K34" s="154"/>
    </row>
    <row r="35" spans="1:11" s="22" customFormat="1" ht="12.75" customHeight="1" thickBot="1">
      <c r="A35" s="199" t="s">
        <v>45</v>
      </c>
      <c r="B35" s="202" t="s">
        <v>107</v>
      </c>
      <c r="C35" s="164" t="s">
        <v>114</v>
      </c>
      <c r="D35" s="167">
        <v>9400</v>
      </c>
      <c r="E35" s="168" t="s">
        <v>108</v>
      </c>
      <c r="F35" s="139"/>
      <c r="G35" s="44"/>
      <c r="H35" s="45">
        <v>0</v>
      </c>
      <c r="I35" s="46">
        <f>H35*D35</f>
        <v>0</v>
      </c>
      <c r="J35" s="125"/>
      <c r="K35" s="155"/>
    </row>
    <row r="36" spans="1:11" s="22" customFormat="1" ht="11.25" customHeight="1" thickBot="1">
      <c r="A36" s="200"/>
      <c r="B36" s="198" t="s">
        <v>44</v>
      </c>
      <c r="C36" s="165" t="s">
        <v>47</v>
      </c>
      <c r="D36" s="167"/>
      <c r="E36" s="169" t="s">
        <v>18</v>
      </c>
      <c r="F36" s="140"/>
      <c r="G36" s="23"/>
      <c r="H36" s="20">
        <v>0</v>
      </c>
      <c r="I36" s="30">
        <f>H36*D35</f>
        <v>0</v>
      </c>
      <c r="J36" s="119"/>
      <c r="K36" s="154"/>
    </row>
    <row r="37" spans="1:11" s="22" customFormat="1" ht="11.25" customHeight="1" thickBot="1">
      <c r="A37" s="201"/>
      <c r="B37" s="203" t="s">
        <v>44</v>
      </c>
      <c r="C37" s="166" t="s">
        <v>47</v>
      </c>
      <c r="D37" s="167"/>
      <c r="E37" s="170" t="s">
        <v>18</v>
      </c>
      <c r="F37" s="141"/>
      <c r="G37" s="47"/>
      <c r="H37" s="48">
        <v>0</v>
      </c>
      <c r="I37" s="49">
        <f>H37*D35</f>
        <v>0</v>
      </c>
      <c r="J37" s="126"/>
      <c r="K37" s="154"/>
    </row>
    <row r="38" spans="1:11" s="22" customFormat="1" ht="11.25" customHeight="1" thickBot="1">
      <c r="A38" s="199" t="s">
        <v>48</v>
      </c>
      <c r="B38" s="202" t="s">
        <v>49</v>
      </c>
      <c r="C38" s="164" t="s">
        <v>50</v>
      </c>
      <c r="D38" s="167">
        <v>5990</v>
      </c>
      <c r="E38" s="168" t="s">
        <v>18</v>
      </c>
      <c r="F38" s="139"/>
      <c r="G38" s="44"/>
      <c r="H38" s="45">
        <v>0</v>
      </c>
      <c r="I38" s="46">
        <f>H38*D38</f>
        <v>0</v>
      </c>
      <c r="J38" s="125"/>
      <c r="K38" s="155"/>
    </row>
    <row r="39" spans="1:11" s="22" customFormat="1" ht="11.25" customHeight="1" thickBot="1">
      <c r="A39" s="200"/>
      <c r="B39" s="198" t="s">
        <v>44</v>
      </c>
      <c r="C39" s="165" t="s">
        <v>47</v>
      </c>
      <c r="D39" s="167"/>
      <c r="E39" s="169" t="s">
        <v>18</v>
      </c>
      <c r="F39" s="140"/>
      <c r="G39" s="23"/>
      <c r="H39" s="20">
        <v>0</v>
      </c>
      <c r="I39" s="30">
        <f>H39*D38</f>
        <v>0</v>
      </c>
      <c r="J39" s="119"/>
      <c r="K39" s="154"/>
    </row>
    <row r="40" spans="1:11" s="22" customFormat="1" ht="11.25" customHeight="1" thickBot="1">
      <c r="A40" s="201"/>
      <c r="B40" s="203" t="s">
        <v>44</v>
      </c>
      <c r="C40" s="166" t="s">
        <v>47</v>
      </c>
      <c r="D40" s="167"/>
      <c r="E40" s="170" t="s">
        <v>18</v>
      </c>
      <c r="F40" s="141"/>
      <c r="G40" s="47"/>
      <c r="H40" s="48">
        <v>0</v>
      </c>
      <c r="I40" s="49">
        <f>H40*D38</f>
        <v>0</v>
      </c>
      <c r="J40" s="126"/>
      <c r="K40" s="154"/>
    </row>
    <row r="41" spans="1:11" s="22" customFormat="1" ht="14.25" customHeight="1" thickBot="1">
      <c r="A41" s="199" t="s">
        <v>124</v>
      </c>
      <c r="B41" s="226" t="s">
        <v>131</v>
      </c>
      <c r="C41" s="164" t="s">
        <v>125</v>
      </c>
      <c r="D41" s="167">
        <v>4590</v>
      </c>
      <c r="E41" s="168" t="s">
        <v>18</v>
      </c>
      <c r="F41" s="157"/>
      <c r="G41" s="19"/>
      <c r="H41" s="20"/>
      <c r="I41" s="46">
        <f>H41*D41</f>
        <v>0</v>
      </c>
      <c r="J41" s="125"/>
      <c r="K41" s="155"/>
    </row>
    <row r="42" spans="1:11" s="22" customFormat="1" ht="14.25" customHeight="1" thickBot="1">
      <c r="A42" s="200"/>
      <c r="B42" s="227" t="s">
        <v>44</v>
      </c>
      <c r="C42" s="165" t="s">
        <v>47</v>
      </c>
      <c r="D42" s="167"/>
      <c r="E42" s="169" t="s">
        <v>18</v>
      </c>
      <c r="F42" s="158"/>
      <c r="G42" s="23"/>
      <c r="H42" s="20">
        <v>0</v>
      </c>
      <c r="I42" s="30">
        <f>H42*D41</f>
        <v>0</v>
      </c>
      <c r="J42" s="119"/>
      <c r="K42" s="154"/>
    </row>
    <row r="43" spans="1:11" s="22" customFormat="1" ht="14.25" customHeight="1" thickBot="1">
      <c r="A43" s="201"/>
      <c r="B43" s="228" t="s">
        <v>44</v>
      </c>
      <c r="C43" s="166" t="s">
        <v>47</v>
      </c>
      <c r="D43" s="167"/>
      <c r="E43" s="170" t="s">
        <v>18</v>
      </c>
      <c r="F43" s="159"/>
      <c r="G43" s="47"/>
      <c r="H43" s="48">
        <v>0</v>
      </c>
      <c r="I43" s="49">
        <f>H43*D41</f>
        <v>0</v>
      </c>
      <c r="J43" s="126"/>
      <c r="K43" s="154"/>
    </row>
    <row r="44" spans="1:11" s="22" customFormat="1" ht="9.75" customHeight="1" thickBot="1">
      <c r="A44" s="221" t="s">
        <v>51</v>
      </c>
      <c r="B44" s="223" t="s">
        <v>52</v>
      </c>
      <c r="C44" s="204" t="s">
        <v>129</v>
      </c>
      <c r="D44" s="215">
        <v>4500</v>
      </c>
      <c r="E44" s="225" t="s">
        <v>18</v>
      </c>
      <c r="F44" s="130"/>
      <c r="G44" s="101"/>
      <c r="H44" s="115">
        <v>0</v>
      </c>
      <c r="I44" s="131">
        <f>H44*D44</f>
        <v>0</v>
      </c>
      <c r="K44" s="154"/>
    </row>
    <row r="45" spans="1:11" s="22" customFormat="1" ht="9.75" customHeight="1" thickBot="1">
      <c r="A45" s="222"/>
      <c r="B45" s="211" t="s">
        <v>53</v>
      </c>
      <c r="C45" s="196"/>
      <c r="D45" s="167"/>
      <c r="E45" s="169" t="s">
        <v>18</v>
      </c>
      <c r="F45" s="54"/>
      <c r="G45" s="55"/>
      <c r="H45" s="56">
        <v>0</v>
      </c>
      <c r="I45" s="57">
        <f>H45*D44</f>
        <v>0</v>
      </c>
      <c r="K45" s="154"/>
    </row>
    <row r="46" spans="1:11" s="22" customFormat="1" ht="9.75" customHeight="1" thickBot="1">
      <c r="A46" s="222"/>
      <c r="B46" s="212" t="s">
        <v>54</v>
      </c>
      <c r="C46" s="224" t="s">
        <v>55</v>
      </c>
      <c r="D46" s="216"/>
      <c r="E46" s="170" t="s">
        <v>18</v>
      </c>
      <c r="F46" s="58"/>
      <c r="G46" s="59"/>
      <c r="H46" s="60">
        <v>0</v>
      </c>
      <c r="I46" s="61">
        <f>H46*D44</f>
        <v>0</v>
      </c>
      <c r="K46" s="154"/>
    </row>
    <row r="47" spans="1:11" s="22" customFormat="1" ht="12.75" customHeight="1" thickBot="1">
      <c r="A47" s="207" t="s">
        <v>56</v>
      </c>
      <c r="B47" s="210" t="s">
        <v>57</v>
      </c>
      <c r="C47" s="213" t="s">
        <v>58</v>
      </c>
      <c r="D47" s="215">
        <v>4900</v>
      </c>
      <c r="E47" s="217" t="s">
        <v>28</v>
      </c>
      <c r="F47" s="62"/>
      <c r="G47" s="52"/>
      <c r="H47" s="53">
        <v>0</v>
      </c>
      <c r="I47" s="63">
        <f>H47*D47</f>
        <v>0</v>
      </c>
      <c r="K47" s="154"/>
    </row>
    <row r="48" spans="1:11" s="22" customFormat="1" ht="12.75" customHeight="1" thickBot="1">
      <c r="A48" s="208"/>
      <c r="B48" s="211" t="s">
        <v>41</v>
      </c>
      <c r="C48" s="204" t="s">
        <v>55</v>
      </c>
      <c r="D48" s="167"/>
      <c r="E48" s="218" t="s">
        <v>28</v>
      </c>
      <c r="F48" s="64"/>
      <c r="G48" s="55"/>
      <c r="H48" s="56">
        <v>0</v>
      </c>
      <c r="I48" s="65">
        <f>H48*D47</f>
        <v>0</v>
      </c>
      <c r="K48" s="154"/>
    </row>
    <row r="49" spans="1:11" s="22" customFormat="1" ht="12.75" customHeight="1" thickBot="1">
      <c r="A49" s="209"/>
      <c r="B49" s="212" t="s">
        <v>41</v>
      </c>
      <c r="C49" s="214" t="s">
        <v>55</v>
      </c>
      <c r="D49" s="216"/>
      <c r="E49" s="219" t="s">
        <v>28</v>
      </c>
      <c r="F49" s="66"/>
      <c r="G49" s="59"/>
      <c r="H49" s="60">
        <v>0</v>
      </c>
      <c r="I49" s="67">
        <f>H49*D47</f>
        <v>0</v>
      </c>
      <c r="K49" s="154"/>
    </row>
    <row r="50" spans="1:11" s="22" customFormat="1" ht="21.75" customHeight="1" thickBot="1">
      <c r="A50" s="50"/>
      <c r="B50" s="68"/>
      <c r="C50" s="69"/>
      <c r="D50" s="70"/>
      <c r="E50" s="71"/>
      <c r="F50" s="72"/>
      <c r="G50" s="73"/>
      <c r="H50" s="74"/>
      <c r="I50" s="75"/>
      <c r="K50" s="154"/>
    </row>
    <row r="51" spans="1:9" ht="14.25" customHeight="1" thickBot="1">
      <c r="A51" s="36"/>
      <c r="B51" s="76" t="str">
        <f>B5</f>
        <v>Рублевые цены действуют с 01/03/2024</v>
      </c>
      <c r="C51" s="9"/>
      <c r="D51" s="9"/>
      <c r="E51" s="10"/>
      <c r="F51" s="11"/>
      <c r="G51" s="12"/>
      <c r="H51" s="12"/>
      <c r="I51" s="12"/>
    </row>
    <row r="52" spans="1:10" ht="42" customHeight="1" thickBot="1">
      <c r="A52" s="77"/>
      <c r="B52" s="78" t="s">
        <v>59</v>
      </c>
      <c r="C52" s="14" t="s">
        <v>8</v>
      </c>
      <c r="D52" s="15" t="s">
        <v>9</v>
      </c>
      <c r="E52" s="16" t="s">
        <v>10</v>
      </c>
      <c r="F52" s="17" t="s">
        <v>11</v>
      </c>
      <c r="G52" s="18" t="s">
        <v>10</v>
      </c>
      <c r="H52" s="18" t="s">
        <v>12</v>
      </c>
      <c r="I52" s="15" t="s">
        <v>13</v>
      </c>
      <c r="J52" s="117" t="s">
        <v>14</v>
      </c>
    </row>
    <row r="53" spans="1:11" s="22" customFormat="1" ht="19.5" customHeight="1" thickBot="1">
      <c r="A53" s="199" t="s">
        <v>60</v>
      </c>
      <c r="B53" s="233" t="s">
        <v>109</v>
      </c>
      <c r="C53" s="186" t="s">
        <v>113</v>
      </c>
      <c r="D53" s="167">
        <v>39900</v>
      </c>
      <c r="E53" s="231" t="s">
        <v>104</v>
      </c>
      <c r="F53" s="142"/>
      <c r="G53" s="51"/>
      <c r="H53" s="133">
        <v>0</v>
      </c>
      <c r="I53" s="79">
        <f>H53*D53</f>
        <v>0</v>
      </c>
      <c r="J53" s="118"/>
      <c r="K53" s="155"/>
    </row>
    <row r="54" spans="1:11" s="22" customFormat="1" ht="21" customHeight="1" thickBot="1">
      <c r="A54" s="200"/>
      <c r="B54" s="234"/>
      <c r="C54" s="186"/>
      <c r="D54" s="167"/>
      <c r="E54" s="187"/>
      <c r="F54" s="142"/>
      <c r="G54" s="55"/>
      <c r="H54" s="60">
        <v>0</v>
      </c>
      <c r="I54" s="81">
        <f>H54*D53</f>
        <v>0</v>
      </c>
      <c r="J54" s="119"/>
      <c r="K54" s="154"/>
    </row>
    <row r="55" spans="1:11" s="22" customFormat="1" ht="13.5" customHeight="1" thickBot="1">
      <c r="A55" s="201"/>
      <c r="B55" s="235"/>
      <c r="C55" s="186"/>
      <c r="D55" s="167"/>
      <c r="E55" s="232"/>
      <c r="F55" s="82"/>
      <c r="G55" s="59"/>
      <c r="H55" s="60">
        <v>0</v>
      </c>
      <c r="I55" s="83">
        <f>H55*D53</f>
        <v>0</v>
      </c>
      <c r="J55" s="119"/>
      <c r="K55" s="154"/>
    </row>
    <row r="56" spans="1:11" s="22" customFormat="1" ht="12" customHeight="1" thickBot="1">
      <c r="A56" s="193" t="s">
        <v>61</v>
      </c>
      <c r="B56" s="239" t="s">
        <v>62</v>
      </c>
      <c r="C56" s="220" t="s">
        <v>21</v>
      </c>
      <c r="D56" s="167">
        <v>3200</v>
      </c>
      <c r="E56" s="231" t="s">
        <v>104</v>
      </c>
      <c r="F56" s="149"/>
      <c r="G56" s="51"/>
      <c r="H56" s="60">
        <v>0</v>
      </c>
      <c r="I56" s="79">
        <f>H56*D56</f>
        <v>0</v>
      </c>
      <c r="J56" s="119"/>
      <c r="K56" s="155"/>
    </row>
    <row r="57" spans="1:11" s="22" customFormat="1" ht="11.25" customHeight="1" thickBot="1">
      <c r="A57" s="193"/>
      <c r="B57" s="239" t="s">
        <v>33</v>
      </c>
      <c r="C57" s="220"/>
      <c r="D57" s="167"/>
      <c r="E57" s="187"/>
      <c r="F57" s="149"/>
      <c r="G57" s="55"/>
      <c r="H57" s="60">
        <v>0</v>
      </c>
      <c r="I57" s="81">
        <f>H57*D56</f>
        <v>0</v>
      </c>
      <c r="J57" s="119"/>
      <c r="K57" s="154"/>
    </row>
    <row r="58" spans="1:11" s="22" customFormat="1" ht="11.25" customHeight="1" thickBot="1">
      <c r="A58" s="193"/>
      <c r="B58" s="237" t="s">
        <v>33</v>
      </c>
      <c r="C58" s="191"/>
      <c r="D58" s="167"/>
      <c r="E58" s="232"/>
      <c r="F58" s="149"/>
      <c r="G58" s="85"/>
      <c r="H58" s="60">
        <v>0</v>
      </c>
      <c r="I58" s="86">
        <f>H58*D56</f>
        <v>0</v>
      </c>
      <c r="J58" s="124"/>
      <c r="K58" s="154"/>
    </row>
    <row r="59" spans="1:11" s="22" customFormat="1" ht="11.25" customHeight="1" thickBot="1">
      <c r="A59" s="199" t="s">
        <v>24</v>
      </c>
      <c r="B59" s="240" t="s">
        <v>63</v>
      </c>
      <c r="C59" s="229" t="s">
        <v>21</v>
      </c>
      <c r="D59" s="167">
        <v>4290</v>
      </c>
      <c r="E59" s="231" t="s">
        <v>104</v>
      </c>
      <c r="F59" s="150"/>
      <c r="G59" s="51"/>
      <c r="H59" s="60">
        <v>0</v>
      </c>
      <c r="I59" s="79">
        <f>H59*D59</f>
        <v>0</v>
      </c>
      <c r="J59" s="127"/>
      <c r="K59" s="155"/>
    </row>
    <row r="60" spans="1:11" s="22" customFormat="1" ht="11.25" customHeight="1" thickBot="1">
      <c r="A60" s="200"/>
      <c r="B60" s="241"/>
      <c r="C60" s="220"/>
      <c r="D60" s="167"/>
      <c r="E60" s="187"/>
      <c r="F60" s="150"/>
      <c r="G60" s="55"/>
      <c r="H60" s="60">
        <v>0</v>
      </c>
      <c r="I60" s="81">
        <f>H60*D59</f>
        <v>0</v>
      </c>
      <c r="J60" s="119"/>
      <c r="K60" s="154"/>
    </row>
    <row r="61" spans="1:11" s="22" customFormat="1" ht="11.25" customHeight="1" thickBot="1">
      <c r="A61" s="201"/>
      <c r="B61" s="242"/>
      <c r="C61" s="230"/>
      <c r="D61" s="167"/>
      <c r="E61" s="232"/>
      <c r="F61" s="150"/>
      <c r="G61" s="59"/>
      <c r="H61" s="60">
        <v>0</v>
      </c>
      <c r="I61" s="83">
        <f>H61*D59</f>
        <v>0</v>
      </c>
      <c r="J61" s="126"/>
      <c r="K61" s="154"/>
    </row>
    <row r="62" spans="1:12" s="22" customFormat="1" ht="11.25" customHeight="1" thickBot="1">
      <c r="A62" s="199" t="s">
        <v>64</v>
      </c>
      <c r="B62" s="243" t="s">
        <v>65</v>
      </c>
      <c r="C62" s="246" t="s">
        <v>21</v>
      </c>
      <c r="D62" s="167">
        <v>3200</v>
      </c>
      <c r="E62" s="231" t="s">
        <v>104</v>
      </c>
      <c r="F62" s="150"/>
      <c r="G62" s="51"/>
      <c r="H62" s="60">
        <v>0</v>
      </c>
      <c r="I62" s="79">
        <f>H62*D62</f>
        <v>0</v>
      </c>
      <c r="J62" s="125"/>
      <c r="K62" s="155"/>
      <c r="L62" s="145"/>
    </row>
    <row r="63" spans="1:11" s="22" customFormat="1" ht="11.25" customHeight="1" thickBot="1">
      <c r="A63" s="200"/>
      <c r="B63" s="244" t="s">
        <v>29</v>
      </c>
      <c r="C63" s="247"/>
      <c r="D63" s="167"/>
      <c r="E63" s="187"/>
      <c r="F63" s="150"/>
      <c r="G63" s="55"/>
      <c r="H63" s="60">
        <v>0</v>
      </c>
      <c r="I63" s="81">
        <f>H63*D62</f>
        <v>0</v>
      </c>
      <c r="J63" s="119"/>
      <c r="K63" s="154"/>
    </row>
    <row r="64" spans="1:11" s="22" customFormat="1" ht="11.25" customHeight="1" thickBot="1">
      <c r="A64" s="201"/>
      <c r="B64" s="245" t="s">
        <v>29</v>
      </c>
      <c r="C64" s="248"/>
      <c r="D64" s="167"/>
      <c r="E64" s="232"/>
      <c r="F64" s="150"/>
      <c r="G64" s="59"/>
      <c r="H64" s="60">
        <v>0</v>
      </c>
      <c r="I64" s="83">
        <f>H64*D62</f>
        <v>0</v>
      </c>
      <c r="J64" s="126"/>
      <c r="K64" s="154"/>
    </row>
    <row r="65" spans="1:11" s="22" customFormat="1" ht="11.25" customHeight="1" thickBot="1">
      <c r="A65" s="193" t="s">
        <v>24</v>
      </c>
      <c r="B65" s="263" t="s">
        <v>105</v>
      </c>
      <c r="C65" s="176" t="s">
        <v>112</v>
      </c>
      <c r="D65" s="167">
        <v>7450</v>
      </c>
      <c r="E65" s="231" t="s">
        <v>104</v>
      </c>
      <c r="F65" s="37"/>
      <c r="G65" s="19"/>
      <c r="H65" s="20">
        <v>0</v>
      </c>
      <c r="I65" s="146">
        <f>H65*D65</f>
        <v>0</v>
      </c>
      <c r="J65" s="122"/>
      <c r="K65" s="155"/>
    </row>
    <row r="66" spans="1:11" s="22" customFormat="1" ht="11.25" customHeight="1" thickBot="1">
      <c r="A66" s="193"/>
      <c r="B66" s="194"/>
      <c r="C66" s="176"/>
      <c r="D66" s="167"/>
      <c r="E66" s="187"/>
      <c r="F66" s="38"/>
      <c r="G66" s="23"/>
      <c r="H66" s="20">
        <v>0</v>
      </c>
      <c r="I66" s="147">
        <f>H66*D65</f>
        <v>0</v>
      </c>
      <c r="J66" s="119"/>
      <c r="K66" s="154"/>
    </row>
    <row r="67" spans="1:11" s="22" customFormat="1" ht="11.25" customHeight="1" thickBot="1">
      <c r="A67" s="193"/>
      <c r="B67" s="194"/>
      <c r="C67" s="176" t="s">
        <v>25</v>
      </c>
      <c r="D67" s="167"/>
      <c r="E67" s="232"/>
      <c r="F67" s="31"/>
      <c r="G67" s="26"/>
      <c r="H67" s="27">
        <v>0</v>
      </c>
      <c r="I67" s="148">
        <f>H67*D65</f>
        <v>0</v>
      </c>
      <c r="J67" s="120"/>
      <c r="K67" s="154"/>
    </row>
    <row r="68" spans="1:12" s="22" customFormat="1" ht="11.25" customHeight="1" thickBot="1">
      <c r="A68" s="199" t="s">
        <v>66</v>
      </c>
      <c r="B68" s="236" t="s">
        <v>67</v>
      </c>
      <c r="C68" s="164" t="s">
        <v>114</v>
      </c>
      <c r="D68" s="167">
        <v>6800</v>
      </c>
      <c r="E68" s="231" t="s">
        <v>104</v>
      </c>
      <c r="F68" s="142"/>
      <c r="G68" s="51"/>
      <c r="H68" s="60">
        <v>0</v>
      </c>
      <c r="I68" s="87">
        <f>H68*D68</f>
        <v>0</v>
      </c>
      <c r="J68" s="118"/>
      <c r="K68" s="155"/>
      <c r="L68" s="155"/>
    </row>
    <row r="69" spans="1:11" s="22" customFormat="1" ht="11.25" customHeight="1" thickBot="1">
      <c r="A69" s="200"/>
      <c r="B69" s="237" t="s">
        <v>68</v>
      </c>
      <c r="C69" s="165" t="s">
        <v>47</v>
      </c>
      <c r="D69" s="167"/>
      <c r="E69" s="187"/>
      <c r="F69" s="143"/>
      <c r="G69" s="55"/>
      <c r="H69" s="60">
        <v>0</v>
      </c>
      <c r="I69" s="88">
        <f>H69*D68</f>
        <v>0</v>
      </c>
      <c r="J69" s="119"/>
      <c r="K69" s="154"/>
    </row>
    <row r="70" spans="1:11" s="22" customFormat="1" ht="11.25" customHeight="1" thickBot="1">
      <c r="A70" s="201"/>
      <c r="B70" s="238" t="s">
        <v>68</v>
      </c>
      <c r="C70" s="166" t="s">
        <v>47</v>
      </c>
      <c r="D70" s="167"/>
      <c r="E70" s="232"/>
      <c r="F70" s="144"/>
      <c r="G70" s="59"/>
      <c r="H70" s="60">
        <v>0</v>
      </c>
      <c r="I70" s="89">
        <f>H70*D68</f>
        <v>0</v>
      </c>
      <c r="J70" s="126"/>
      <c r="K70" s="154"/>
    </row>
    <row r="71" spans="1:9" ht="17.25" customHeight="1" thickBot="1">
      <c r="A71" s="36"/>
      <c r="B71" s="76" t="str">
        <f>B5</f>
        <v>Рублевые цены действуют с 01/03/2024</v>
      </c>
      <c r="C71" s="9"/>
      <c r="D71" s="9"/>
      <c r="E71" s="10"/>
      <c r="F71" s="11"/>
      <c r="G71" s="12"/>
      <c r="H71" s="12"/>
      <c r="I71" s="12"/>
    </row>
    <row r="72" spans="1:10" ht="44.25" customHeight="1" thickBot="1">
      <c r="A72" s="90"/>
      <c r="B72" s="91" t="s">
        <v>69</v>
      </c>
      <c r="C72" s="92" t="s">
        <v>8</v>
      </c>
      <c r="D72" s="93" t="s">
        <v>9</v>
      </c>
      <c r="E72" s="94" t="s">
        <v>10</v>
      </c>
      <c r="F72" s="94" t="s">
        <v>11</v>
      </c>
      <c r="G72" s="95" t="s">
        <v>10</v>
      </c>
      <c r="H72" s="95" t="s">
        <v>12</v>
      </c>
      <c r="I72" s="96" t="s">
        <v>13</v>
      </c>
      <c r="J72" s="128" t="s">
        <v>14</v>
      </c>
    </row>
    <row r="73" spans="1:11" s="22" customFormat="1" ht="29.25" customHeight="1" thickBot="1">
      <c r="A73" s="171" t="s">
        <v>70</v>
      </c>
      <c r="B73" s="174" t="s">
        <v>71</v>
      </c>
      <c r="C73" s="176" t="s">
        <v>128</v>
      </c>
      <c r="D73" s="177">
        <v>1200</v>
      </c>
      <c r="E73" s="180" t="s">
        <v>72</v>
      </c>
      <c r="F73" s="62"/>
      <c r="G73" s="19"/>
      <c r="H73" s="20">
        <v>0</v>
      </c>
      <c r="I73" s="88">
        <f>D$73*H73</f>
        <v>0</v>
      </c>
      <c r="J73" s="123"/>
      <c r="K73" s="154"/>
    </row>
    <row r="74" spans="1:11" s="22" customFormat="1" ht="11.25" customHeight="1" thickBot="1">
      <c r="A74" s="172"/>
      <c r="B74" s="175" t="s">
        <v>73</v>
      </c>
      <c r="C74" s="176"/>
      <c r="D74" s="178"/>
      <c r="E74" s="181" t="s">
        <v>72</v>
      </c>
      <c r="F74" s="80"/>
      <c r="G74" s="55"/>
      <c r="H74" s="60">
        <v>0</v>
      </c>
      <c r="I74" s="88">
        <f>D$73*H74</f>
        <v>0</v>
      </c>
      <c r="J74" s="119"/>
      <c r="K74" s="154"/>
    </row>
    <row r="75" spans="1:11" s="22" customFormat="1" ht="11.25" customHeight="1" thickBot="1">
      <c r="A75" s="173"/>
      <c r="B75" s="175" t="s">
        <v>73</v>
      </c>
      <c r="C75" s="176" t="s">
        <v>25</v>
      </c>
      <c r="D75" s="179"/>
      <c r="E75" s="169" t="s">
        <v>72</v>
      </c>
      <c r="F75" s="84"/>
      <c r="G75" s="85"/>
      <c r="H75" s="60"/>
      <c r="I75" s="88">
        <f>D$73*H75</f>
        <v>0</v>
      </c>
      <c r="J75" s="124"/>
      <c r="K75" s="154"/>
    </row>
    <row r="76" spans="1:11" s="22" customFormat="1" ht="11.25" customHeight="1" thickBot="1">
      <c r="A76" s="249" t="s">
        <v>74</v>
      </c>
      <c r="B76" s="251" t="s">
        <v>75</v>
      </c>
      <c r="C76" s="246" t="s">
        <v>21</v>
      </c>
      <c r="D76" s="177">
        <v>900</v>
      </c>
      <c r="E76" s="258" t="s">
        <v>72</v>
      </c>
      <c r="F76" s="62"/>
      <c r="G76" s="51"/>
      <c r="H76" s="60">
        <v>0</v>
      </c>
      <c r="I76" s="97">
        <f>H76*D$76</f>
        <v>0</v>
      </c>
      <c r="J76" s="125"/>
      <c r="K76" s="154"/>
    </row>
    <row r="77" spans="1:11" s="22" customFormat="1" ht="11.25" customHeight="1" thickBot="1">
      <c r="A77" s="250"/>
      <c r="B77" s="175" t="s">
        <v>73</v>
      </c>
      <c r="C77" s="191"/>
      <c r="D77" s="178"/>
      <c r="E77" s="181" t="s">
        <v>72</v>
      </c>
      <c r="F77" s="80"/>
      <c r="G77" s="55"/>
      <c r="H77" s="60">
        <v>0</v>
      </c>
      <c r="I77" s="98">
        <f>H77*D$76</f>
        <v>0</v>
      </c>
      <c r="J77" s="119"/>
      <c r="K77" s="154"/>
    </row>
    <row r="78" spans="1:11" s="22" customFormat="1" ht="11.25" customHeight="1" thickBot="1">
      <c r="A78" s="201"/>
      <c r="B78" s="252" t="s">
        <v>73</v>
      </c>
      <c r="C78" s="230"/>
      <c r="D78" s="179"/>
      <c r="E78" s="170" t="s">
        <v>72</v>
      </c>
      <c r="F78" s="82"/>
      <c r="G78" s="59"/>
      <c r="H78" s="60">
        <v>0</v>
      </c>
      <c r="I78" s="99">
        <f>H78*D$76</f>
        <v>0</v>
      </c>
      <c r="J78" s="126"/>
      <c r="K78" s="154"/>
    </row>
    <row r="79" spans="1:11" s="22" customFormat="1" ht="11.25" customHeight="1" thickBot="1">
      <c r="A79" s="249" t="s">
        <v>76</v>
      </c>
      <c r="B79" s="251" t="s">
        <v>77</v>
      </c>
      <c r="C79" s="246" t="s">
        <v>46</v>
      </c>
      <c r="D79" s="177">
        <v>800</v>
      </c>
      <c r="E79" s="258" t="s">
        <v>72</v>
      </c>
      <c r="F79" s="62"/>
      <c r="G79" s="51"/>
      <c r="H79" s="60">
        <v>0</v>
      </c>
      <c r="I79" s="97">
        <f>H79*D$79</f>
        <v>0</v>
      </c>
      <c r="J79" s="125"/>
      <c r="K79" s="154"/>
    </row>
    <row r="80" spans="1:11" s="22" customFormat="1" ht="11.25" customHeight="1" thickBot="1">
      <c r="A80" s="250"/>
      <c r="B80" s="175" t="s">
        <v>73</v>
      </c>
      <c r="C80" s="191" t="s">
        <v>47</v>
      </c>
      <c r="D80" s="178"/>
      <c r="E80" s="181" t="s">
        <v>72</v>
      </c>
      <c r="F80" s="80"/>
      <c r="G80" s="55"/>
      <c r="H80" s="60">
        <v>0</v>
      </c>
      <c r="I80" s="98">
        <f>H80*D$79</f>
        <v>0</v>
      </c>
      <c r="J80" s="119"/>
      <c r="K80" s="154"/>
    </row>
    <row r="81" spans="1:11" s="22" customFormat="1" ht="11.25" customHeight="1" thickBot="1">
      <c r="A81" s="201"/>
      <c r="B81" s="252" t="s">
        <v>73</v>
      </c>
      <c r="C81" s="230" t="s">
        <v>47</v>
      </c>
      <c r="D81" s="179"/>
      <c r="E81" s="170" t="s">
        <v>72</v>
      </c>
      <c r="F81" s="82"/>
      <c r="G81" s="59"/>
      <c r="H81" s="60">
        <v>0</v>
      </c>
      <c r="I81" s="99">
        <f>H81*D$79</f>
        <v>0</v>
      </c>
      <c r="J81" s="126"/>
      <c r="K81" s="154"/>
    </row>
    <row r="82" spans="1:11" s="22" customFormat="1" ht="11.25" customHeight="1" thickBot="1">
      <c r="A82" s="253" t="s">
        <v>78</v>
      </c>
      <c r="B82" s="255" t="s">
        <v>116</v>
      </c>
      <c r="C82" s="246" t="s">
        <v>79</v>
      </c>
      <c r="D82" s="177">
        <v>800</v>
      </c>
      <c r="E82" s="217" t="s">
        <v>80</v>
      </c>
      <c r="F82" s="62"/>
      <c r="G82" s="52"/>
      <c r="H82" s="60">
        <v>0</v>
      </c>
      <c r="I82" s="97">
        <f>H82*D82</f>
        <v>0</v>
      </c>
      <c r="J82" s="125"/>
      <c r="K82" s="154"/>
    </row>
    <row r="83" spans="1:11" s="22" customFormat="1" ht="11.25" customHeight="1" thickBot="1">
      <c r="A83" s="254"/>
      <c r="B83" s="256" t="s">
        <v>41</v>
      </c>
      <c r="C83" s="191"/>
      <c r="D83" s="178"/>
      <c r="E83" s="218" t="s">
        <v>28</v>
      </c>
      <c r="F83" s="80"/>
      <c r="G83" s="55"/>
      <c r="H83" s="60">
        <v>0</v>
      </c>
      <c r="I83" s="98">
        <f>H83*D82</f>
        <v>0</v>
      </c>
      <c r="J83" s="119"/>
      <c r="K83" s="154"/>
    </row>
    <row r="84" spans="1:11" s="22" customFormat="1" ht="11.25" customHeight="1" thickBot="1">
      <c r="A84" s="209"/>
      <c r="B84" s="257" t="s">
        <v>41</v>
      </c>
      <c r="C84" s="230"/>
      <c r="D84" s="179"/>
      <c r="E84" s="219" t="s">
        <v>28</v>
      </c>
      <c r="F84" s="82"/>
      <c r="G84" s="59"/>
      <c r="H84" s="60">
        <v>0</v>
      </c>
      <c r="I84" s="99">
        <f>H84*D82</f>
        <v>0</v>
      </c>
      <c r="J84" s="126"/>
      <c r="K84" s="154"/>
    </row>
    <row r="85" spans="1:11" s="22" customFormat="1" ht="11.25" customHeight="1" thickBot="1">
      <c r="A85" s="253" t="s">
        <v>115</v>
      </c>
      <c r="B85" s="255" t="s">
        <v>117</v>
      </c>
      <c r="C85" s="176" t="s">
        <v>112</v>
      </c>
      <c r="D85" s="177">
        <v>1400</v>
      </c>
      <c r="E85" s="217" t="s">
        <v>80</v>
      </c>
      <c r="F85" s="62"/>
      <c r="G85" s="52"/>
      <c r="H85" s="60">
        <v>0</v>
      </c>
      <c r="I85" s="97">
        <f>H85*D85</f>
        <v>0</v>
      </c>
      <c r="J85" s="125"/>
      <c r="K85" s="154"/>
    </row>
    <row r="86" spans="1:11" s="22" customFormat="1" ht="11.25" customHeight="1" thickBot="1">
      <c r="A86" s="254"/>
      <c r="B86" s="256" t="s">
        <v>41</v>
      </c>
      <c r="C86" s="176"/>
      <c r="D86" s="178"/>
      <c r="E86" s="218" t="s">
        <v>28</v>
      </c>
      <c r="F86" s="80"/>
      <c r="G86" s="55"/>
      <c r="H86" s="60">
        <v>0</v>
      </c>
      <c r="I86" s="98">
        <f>H86*D85</f>
        <v>0</v>
      </c>
      <c r="J86" s="119"/>
      <c r="K86" s="154"/>
    </row>
    <row r="87" spans="1:11" s="22" customFormat="1" ht="11.25" customHeight="1" thickBot="1">
      <c r="A87" s="209"/>
      <c r="B87" s="257" t="s">
        <v>41</v>
      </c>
      <c r="C87" s="176" t="s">
        <v>25</v>
      </c>
      <c r="D87" s="179"/>
      <c r="E87" s="219" t="s">
        <v>28</v>
      </c>
      <c r="F87" s="82"/>
      <c r="G87" s="59"/>
      <c r="H87" s="60">
        <v>0</v>
      </c>
      <c r="I87" s="99">
        <f>H87*D85</f>
        <v>0</v>
      </c>
      <c r="J87" s="126"/>
      <c r="K87" s="154"/>
    </row>
    <row r="88" spans="1:11" s="22" customFormat="1" ht="11.25" customHeight="1" thickBot="1">
      <c r="A88" s="253" t="s">
        <v>81</v>
      </c>
      <c r="B88" s="255" t="s">
        <v>82</v>
      </c>
      <c r="C88" s="246" t="s">
        <v>46</v>
      </c>
      <c r="D88" s="177">
        <v>1500</v>
      </c>
      <c r="E88" s="217" t="s">
        <v>80</v>
      </c>
      <c r="F88" s="62"/>
      <c r="G88" s="52"/>
      <c r="H88" s="60">
        <v>0</v>
      </c>
      <c r="I88" s="97">
        <f>H88*D88</f>
        <v>0</v>
      </c>
      <c r="J88" s="125"/>
      <c r="K88" s="154"/>
    </row>
    <row r="89" spans="1:11" s="22" customFormat="1" ht="11.25" customHeight="1" thickBot="1">
      <c r="A89" s="254"/>
      <c r="B89" s="256" t="s">
        <v>41</v>
      </c>
      <c r="C89" s="191" t="s">
        <v>47</v>
      </c>
      <c r="D89" s="178"/>
      <c r="E89" s="218" t="s">
        <v>28</v>
      </c>
      <c r="F89" s="80"/>
      <c r="G89" s="55"/>
      <c r="H89" s="60">
        <v>0</v>
      </c>
      <c r="I89" s="98">
        <f>H89*D88</f>
        <v>0</v>
      </c>
      <c r="J89" s="119"/>
      <c r="K89" s="154"/>
    </row>
    <row r="90" spans="1:11" s="22" customFormat="1" ht="11.25" customHeight="1" thickBot="1">
      <c r="A90" s="209"/>
      <c r="B90" s="257" t="s">
        <v>41</v>
      </c>
      <c r="C90" s="230" t="s">
        <v>47</v>
      </c>
      <c r="D90" s="179"/>
      <c r="E90" s="219" t="s">
        <v>28</v>
      </c>
      <c r="F90" s="82"/>
      <c r="G90" s="59"/>
      <c r="H90" s="60">
        <v>0</v>
      </c>
      <c r="I90" s="99">
        <f>H90*D88</f>
        <v>0</v>
      </c>
      <c r="J90" s="126"/>
      <c r="K90" s="154"/>
    </row>
    <row r="91" spans="1:11" s="22" customFormat="1" ht="11.25" customHeight="1" thickBot="1">
      <c r="A91" s="259" t="s">
        <v>83</v>
      </c>
      <c r="B91" s="261" t="s">
        <v>84</v>
      </c>
      <c r="C91" s="192" t="s">
        <v>21</v>
      </c>
      <c r="D91" s="177">
        <v>900</v>
      </c>
      <c r="E91" s="180" t="s">
        <v>85</v>
      </c>
      <c r="F91" s="100"/>
      <c r="G91" s="101"/>
      <c r="H91" s="60">
        <v>0</v>
      </c>
      <c r="I91" s="97">
        <f>H91*D91</f>
        <v>0</v>
      </c>
      <c r="J91" s="123"/>
      <c r="K91" s="154"/>
    </row>
    <row r="92" spans="1:10" ht="11.25" customHeight="1" thickBot="1">
      <c r="A92" s="260"/>
      <c r="B92" s="262" t="s">
        <v>84</v>
      </c>
      <c r="C92" s="220"/>
      <c r="D92" s="178"/>
      <c r="E92" s="181" t="s">
        <v>86</v>
      </c>
      <c r="F92" s="80"/>
      <c r="G92" s="55"/>
      <c r="H92" s="60">
        <v>0</v>
      </c>
      <c r="I92" s="98">
        <f>H92*D91</f>
        <v>0</v>
      </c>
      <c r="J92" s="119"/>
    </row>
    <row r="93" spans="1:10" ht="11.25" customHeight="1" thickBot="1">
      <c r="A93" s="193"/>
      <c r="B93" s="175" t="s">
        <v>84</v>
      </c>
      <c r="C93" s="191"/>
      <c r="D93" s="179"/>
      <c r="E93" s="169" t="s">
        <v>86</v>
      </c>
      <c r="F93" s="84"/>
      <c r="G93" s="85"/>
      <c r="H93" s="102">
        <v>0</v>
      </c>
      <c r="I93" s="114">
        <f>H93*D91</f>
        <v>0</v>
      </c>
      <c r="J93" s="124"/>
    </row>
    <row r="94" spans="1:11" s="22" customFormat="1" ht="24.75" customHeight="1" thickBot="1">
      <c r="A94" s="103" t="s">
        <v>87</v>
      </c>
      <c r="B94" s="112" t="s">
        <v>106</v>
      </c>
      <c r="C94" s="104"/>
      <c r="D94" s="113">
        <v>1000</v>
      </c>
      <c r="E94" s="105"/>
      <c r="F94" s="116"/>
      <c r="G94" s="55"/>
      <c r="H94" s="56">
        <v>0</v>
      </c>
      <c r="I94" s="57">
        <f aca="true" t="shared" si="0" ref="I94:I100">D94*H94</f>
        <v>0</v>
      </c>
      <c r="J94" s="129"/>
      <c r="K94" s="155"/>
    </row>
    <row r="95" spans="1:11" s="22" customFormat="1" ht="24.75" customHeight="1" thickBot="1">
      <c r="A95" s="103" t="s">
        <v>88</v>
      </c>
      <c r="B95" s="112" t="s">
        <v>89</v>
      </c>
      <c r="C95" s="104"/>
      <c r="D95" s="113">
        <v>3600</v>
      </c>
      <c r="E95" s="105"/>
      <c r="F95" s="116"/>
      <c r="G95" s="55"/>
      <c r="H95" s="56">
        <v>0</v>
      </c>
      <c r="I95" s="57">
        <f t="shared" si="0"/>
        <v>0</v>
      </c>
      <c r="J95" s="129"/>
      <c r="K95" s="155"/>
    </row>
    <row r="96" spans="1:11" s="22" customFormat="1" ht="24.75" customHeight="1" thickBot="1">
      <c r="A96" s="103" t="s">
        <v>90</v>
      </c>
      <c r="B96" s="112" t="s">
        <v>91</v>
      </c>
      <c r="C96" s="104"/>
      <c r="D96" s="113">
        <v>2900</v>
      </c>
      <c r="E96" s="105"/>
      <c r="F96" s="116"/>
      <c r="G96" s="55"/>
      <c r="H96" s="56">
        <v>0</v>
      </c>
      <c r="I96" s="57">
        <f t="shared" si="0"/>
        <v>0</v>
      </c>
      <c r="J96" s="129"/>
      <c r="K96" s="155"/>
    </row>
    <row r="97" spans="1:11" s="22" customFormat="1" ht="24.75" customHeight="1" thickBot="1">
      <c r="A97" s="103" t="s">
        <v>92</v>
      </c>
      <c r="B97" s="112" t="s">
        <v>93</v>
      </c>
      <c r="C97" s="104"/>
      <c r="D97" s="113">
        <v>2300</v>
      </c>
      <c r="E97" s="105"/>
      <c r="F97" s="116"/>
      <c r="G97" s="55"/>
      <c r="H97" s="56">
        <v>0</v>
      </c>
      <c r="I97" s="57">
        <f>D97*H97</f>
        <v>0</v>
      </c>
      <c r="J97" s="129"/>
      <c r="K97" s="155"/>
    </row>
    <row r="98" spans="1:11" s="22" customFormat="1" ht="36" customHeight="1" thickBot="1">
      <c r="A98" s="103" t="s">
        <v>122</v>
      </c>
      <c r="B98" s="112" t="s">
        <v>126</v>
      </c>
      <c r="C98" s="104"/>
      <c r="D98" s="113">
        <v>900</v>
      </c>
      <c r="E98" s="105"/>
      <c r="F98" s="116"/>
      <c r="G98" s="55"/>
      <c r="H98" s="56">
        <v>0</v>
      </c>
      <c r="I98" s="57">
        <f t="shared" si="0"/>
        <v>0</v>
      </c>
      <c r="J98" s="129"/>
      <c r="K98" s="155"/>
    </row>
    <row r="99" spans="1:11" s="22" customFormat="1" ht="32.25" customHeight="1" thickBot="1">
      <c r="A99" s="103" t="s">
        <v>94</v>
      </c>
      <c r="B99" s="111" t="s">
        <v>95</v>
      </c>
      <c r="C99" s="104" t="s">
        <v>96</v>
      </c>
      <c r="D99" s="113">
        <v>980</v>
      </c>
      <c r="E99" s="105"/>
      <c r="F99" s="116"/>
      <c r="G99" s="55"/>
      <c r="H99" s="56">
        <v>0</v>
      </c>
      <c r="I99" s="57">
        <f t="shared" si="0"/>
        <v>0</v>
      </c>
      <c r="J99" s="129"/>
      <c r="K99" s="154"/>
    </row>
    <row r="100" spans="1:11" s="22" customFormat="1" ht="47.25" customHeight="1" thickBot="1">
      <c r="A100" s="103" t="s">
        <v>94</v>
      </c>
      <c r="B100" s="111" t="s">
        <v>97</v>
      </c>
      <c r="C100" s="104" t="s">
        <v>96</v>
      </c>
      <c r="D100" s="113">
        <v>1200</v>
      </c>
      <c r="E100" s="105"/>
      <c r="F100" s="116"/>
      <c r="G100" s="55"/>
      <c r="H100" s="56">
        <v>0</v>
      </c>
      <c r="I100" s="57">
        <f t="shared" si="0"/>
        <v>0</v>
      </c>
      <c r="J100" s="129"/>
      <c r="K100" s="154"/>
    </row>
    <row r="101" spans="1:11" s="22" customFormat="1" ht="40.5" customHeight="1" thickBot="1">
      <c r="A101" s="103" t="s">
        <v>98</v>
      </c>
      <c r="B101" s="111" t="s">
        <v>99</v>
      </c>
      <c r="C101" s="104"/>
      <c r="D101" s="113">
        <v>1000</v>
      </c>
      <c r="E101" s="105"/>
      <c r="F101" s="116"/>
      <c r="G101" s="55"/>
      <c r="H101" s="56">
        <v>0</v>
      </c>
      <c r="I101" s="57">
        <f>D101*H101</f>
        <v>0</v>
      </c>
      <c r="J101" s="129"/>
      <c r="K101" s="154"/>
    </row>
    <row r="102" spans="3:9" ht="14.25">
      <c r="C102" s="106"/>
      <c r="D102" s="107"/>
      <c r="E102" s="107"/>
      <c r="I102" s="108">
        <f>SUM(H7:H101)</f>
        <v>0</v>
      </c>
    </row>
    <row r="103" spans="3:11" ht="14.25">
      <c r="C103" s="106"/>
      <c r="D103" s="107"/>
      <c r="H103" s="3" t="s">
        <v>100</v>
      </c>
      <c r="I103" s="109">
        <f>SUM(I76:I101)+SUM(I7:I49)+SUM(I53:I70)</f>
        <v>0</v>
      </c>
      <c r="J103" s="154"/>
      <c r="K103"/>
    </row>
    <row r="104" spans="6:11" ht="14.25">
      <c r="F104" t="s">
        <v>110</v>
      </c>
      <c r="H104" s="110"/>
      <c r="I104" s="109">
        <f>I103*(1-H104)</f>
        <v>0</v>
      </c>
      <c r="J104" s="154"/>
      <c r="K104"/>
    </row>
  </sheetData>
  <sheetProtection/>
  <autoFilter ref="A7:L104"/>
  <mergeCells count="141">
    <mergeCell ref="E65:E67"/>
    <mergeCell ref="E88:E90"/>
    <mergeCell ref="C76:C78"/>
    <mergeCell ref="D76:D78"/>
    <mergeCell ref="E76:E78"/>
    <mergeCell ref="D79:D81"/>
    <mergeCell ref="A85:A87"/>
    <mergeCell ref="B85:B87"/>
    <mergeCell ref="C85:C87"/>
    <mergeCell ref="D85:D87"/>
    <mergeCell ref="E85:E87"/>
    <mergeCell ref="D88:D90"/>
    <mergeCell ref="A91:A93"/>
    <mergeCell ref="B91:B93"/>
    <mergeCell ref="C91:C93"/>
    <mergeCell ref="D91:D93"/>
    <mergeCell ref="E91:E93"/>
    <mergeCell ref="A88:A90"/>
    <mergeCell ref="B88:B90"/>
    <mergeCell ref="C88:C90"/>
    <mergeCell ref="A82:A84"/>
    <mergeCell ref="B82:B84"/>
    <mergeCell ref="C82:C84"/>
    <mergeCell ref="D82:D84"/>
    <mergeCell ref="E82:E84"/>
    <mergeCell ref="A79:A81"/>
    <mergeCell ref="B79:B81"/>
    <mergeCell ref="C79:C81"/>
    <mergeCell ref="E79:E81"/>
    <mergeCell ref="B62:B64"/>
    <mergeCell ref="C62:C64"/>
    <mergeCell ref="E62:E64"/>
    <mergeCell ref="A76:A78"/>
    <mergeCell ref="B76:B78"/>
    <mergeCell ref="A65:A67"/>
    <mergeCell ref="D62:D64"/>
    <mergeCell ref="B65:B67"/>
    <mergeCell ref="C65:C67"/>
    <mergeCell ref="D65:D67"/>
    <mergeCell ref="A68:A70"/>
    <mergeCell ref="B68:B70"/>
    <mergeCell ref="C68:C70"/>
    <mergeCell ref="D68:D70"/>
    <mergeCell ref="E68:E70"/>
    <mergeCell ref="A56:A58"/>
    <mergeCell ref="B56:B58"/>
    <mergeCell ref="A59:A61"/>
    <mergeCell ref="B59:B61"/>
    <mergeCell ref="A62:A64"/>
    <mergeCell ref="E59:E61"/>
    <mergeCell ref="A53:A55"/>
    <mergeCell ref="B53:B55"/>
    <mergeCell ref="C53:C55"/>
    <mergeCell ref="E56:E58"/>
    <mergeCell ref="D56:D58"/>
    <mergeCell ref="E53:E55"/>
    <mergeCell ref="E35:E37"/>
    <mergeCell ref="C56:C58"/>
    <mergeCell ref="A44:A46"/>
    <mergeCell ref="B44:B46"/>
    <mergeCell ref="C44:C46"/>
    <mergeCell ref="D53:D55"/>
    <mergeCell ref="E44:E46"/>
    <mergeCell ref="D44:D46"/>
    <mergeCell ref="A41:A43"/>
    <mergeCell ref="B41:B43"/>
    <mergeCell ref="E32:E34"/>
    <mergeCell ref="A47:A49"/>
    <mergeCell ref="B47:B49"/>
    <mergeCell ref="C47:C49"/>
    <mergeCell ref="D47:D49"/>
    <mergeCell ref="E47:E49"/>
    <mergeCell ref="A35:A37"/>
    <mergeCell ref="B35:B37"/>
    <mergeCell ref="C35:C37"/>
    <mergeCell ref="C32:C34"/>
    <mergeCell ref="E17:E19"/>
    <mergeCell ref="D35:D37"/>
    <mergeCell ref="E29:E31"/>
    <mergeCell ref="A38:A40"/>
    <mergeCell ref="B38:B40"/>
    <mergeCell ref="C38:C40"/>
    <mergeCell ref="D38:D40"/>
    <mergeCell ref="E38:E40"/>
    <mergeCell ref="A32:A34"/>
    <mergeCell ref="B32:B34"/>
    <mergeCell ref="D32:D34"/>
    <mergeCell ref="A29:A31"/>
    <mergeCell ref="B29:B31"/>
    <mergeCell ref="C29:C31"/>
    <mergeCell ref="D29:D31"/>
    <mergeCell ref="E20:E22"/>
    <mergeCell ref="A20:A22"/>
    <mergeCell ref="B20:B22"/>
    <mergeCell ref="C20:C22"/>
    <mergeCell ref="D20:D22"/>
    <mergeCell ref="E26:E28"/>
    <mergeCell ref="A14:A16"/>
    <mergeCell ref="E14:E16"/>
    <mergeCell ref="C23:C25"/>
    <mergeCell ref="D23:D25"/>
    <mergeCell ref="A11:A13"/>
    <mergeCell ref="B11:B13"/>
    <mergeCell ref="C11:C13"/>
    <mergeCell ref="D11:D13"/>
    <mergeCell ref="B14:B16"/>
    <mergeCell ref="C17:C19"/>
    <mergeCell ref="D17:D19"/>
    <mergeCell ref="D14:D16"/>
    <mergeCell ref="A26:A28"/>
    <mergeCell ref="B26:B28"/>
    <mergeCell ref="C26:C28"/>
    <mergeCell ref="D26:D28"/>
    <mergeCell ref="C14:C16"/>
    <mergeCell ref="A7:A9"/>
    <mergeCell ref="B7:B8"/>
    <mergeCell ref="E7:E9"/>
    <mergeCell ref="A5:A6"/>
    <mergeCell ref="E23:E25"/>
    <mergeCell ref="E11:E13"/>
    <mergeCell ref="A23:A25"/>
    <mergeCell ref="B23:B25"/>
    <mergeCell ref="A17:A19"/>
    <mergeCell ref="B17:B19"/>
    <mergeCell ref="G1:J2"/>
    <mergeCell ref="H3:J3"/>
    <mergeCell ref="B4:F4"/>
    <mergeCell ref="H4:J4"/>
    <mergeCell ref="H5:J5"/>
    <mergeCell ref="C7:C9"/>
    <mergeCell ref="D7:D9"/>
    <mergeCell ref="C41:C43"/>
    <mergeCell ref="D41:D43"/>
    <mergeCell ref="E41:E43"/>
    <mergeCell ref="A73:A75"/>
    <mergeCell ref="B73:B75"/>
    <mergeCell ref="C73:C75"/>
    <mergeCell ref="D73:D75"/>
    <mergeCell ref="E73:E75"/>
    <mergeCell ref="C59:C61"/>
    <mergeCell ref="D59:D61"/>
  </mergeCells>
  <hyperlinks>
    <hyperlink ref="B1" r:id="rId1" display="info@orlovadesign.spb.ru   "/>
  </hyperlinks>
  <printOptions/>
  <pageMargins left="0.42" right="0.13" top="0.09" bottom="0.57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Len</cp:lastModifiedBy>
  <cp:lastPrinted>2023-03-10T13:00:28Z</cp:lastPrinted>
  <dcterms:created xsi:type="dcterms:W3CDTF">2016-04-13T07:32:34Z</dcterms:created>
  <dcterms:modified xsi:type="dcterms:W3CDTF">2024-03-02T09:23:25Z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