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65296" windowWidth="16245" windowHeight="117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Для стирки любого типа одежды, кроме пуха, от флиса, изделий из материалов Gore-tex?, Sympatex?, Ultrex?, Entrant?, дышащих нейлоновых тканей, брезента, хлопка до утепленных изделий используйте Nikwax® Tech Wash®.</t>
        </r>
      </text>
    </comment>
  </commentList>
</comments>
</file>

<file path=xl/sharedStrings.xml><?xml version="1.0" encoding="utf-8"?>
<sst xmlns="http://schemas.openxmlformats.org/spreadsheetml/2006/main" count="348" uniqueCount="176">
  <si>
    <t xml:space="preserve">info@orlovadesign.spb.ru   </t>
  </si>
  <si>
    <t>WWW.orlovadesign.spb.ru</t>
  </si>
  <si>
    <t>Здесь же можно составить ЗАКАЗ и послать его вложением в Mail</t>
  </si>
  <si>
    <t xml:space="preserve">Розничные цены изделий мастерской </t>
  </si>
  <si>
    <r>
      <t>Заказ</t>
    </r>
    <r>
      <rPr>
        <b/>
        <sz val="10"/>
        <rFont val="Arial Cyr"/>
        <family val="0"/>
      </rPr>
      <t>чик</t>
    </r>
  </si>
  <si>
    <t>E-mail</t>
  </si>
  <si>
    <t>№по каталогу</t>
  </si>
  <si>
    <t>телефон</t>
  </si>
  <si>
    <t>Модель</t>
  </si>
  <si>
    <t>Материал</t>
  </si>
  <si>
    <t>Цена РУБ</t>
  </si>
  <si>
    <t>Размер</t>
  </si>
  <si>
    <t>Цвет</t>
  </si>
  <si>
    <t>Кол-во</t>
  </si>
  <si>
    <t>Сумма РУБ</t>
  </si>
  <si>
    <t>примеч</t>
  </si>
  <si>
    <t>1.2</t>
  </si>
  <si>
    <t>Gelanots XP3L</t>
  </si>
  <si>
    <t>S-XXL    (44-56)</t>
  </si>
  <si>
    <t>Заказ</t>
  </si>
  <si>
    <t>1.8.1</t>
  </si>
  <si>
    <r>
      <t xml:space="preserve">Пулокомбинезон яхтсмена непромокаемый"дышащий"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,производство </t>
    </r>
    <r>
      <rPr>
        <b/>
        <i/>
        <sz val="8"/>
        <color indexed="10"/>
        <rFont val="Arial Cyr"/>
        <family val="2"/>
      </rPr>
      <t>RedFox</t>
    </r>
  </si>
  <si>
    <t>XS-XXL</t>
  </si>
  <si>
    <t>1.8.2</t>
  </si>
  <si>
    <r>
      <t xml:space="preserve">Куртка яхтсмена непромокаемая "дышащяя"  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</si>
  <si>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1.7.1</t>
  </si>
  <si>
    <r>
      <t xml:space="preserve">Пулокомбинезон яхтсмена непромокаемый"дышащий" мод. </t>
    </r>
    <r>
      <rPr>
        <b/>
        <i/>
        <sz val="8"/>
        <color indexed="62"/>
        <rFont val="Arial Cyr"/>
        <family val="2"/>
      </rPr>
      <t>RF-MarinrRacer12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</si>
  <si>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в наличии на складе красные и св. серые-"платина"</t>
  </si>
  <si>
    <t>1.7.2</t>
  </si>
  <si>
    <r>
      <t xml:space="preserve">Куртка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</t>
    </r>
  </si>
  <si>
    <t>1.7</t>
  </si>
  <si>
    <r>
      <t xml:space="preserve">Костюм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</si>
  <si>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1.221</t>
  </si>
  <si>
    <r>
      <t xml:space="preserve">Куртка яхтсмена непромокаемая "дышащяя" </t>
    </r>
    <r>
      <rPr>
        <b/>
        <sz val="9"/>
        <color indexed="10"/>
        <rFont val="Arial Cyr"/>
        <family val="0"/>
      </rPr>
      <t>по заказу для нестандартной фигуры</t>
    </r>
  </si>
  <si>
    <t>XXXL   &gt;60</t>
  </si>
  <si>
    <t xml:space="preserve"> </t>
  </si>
  <si>
    <t>1.220</t>
  </si>
  <si>
    <r>
      <rPr>
        <b/>
        <sz val="8"/>
        <rFont val="Arial Cyr"/>
        <family val="0"/>
      </rPr>
      <t>Пулокомбинезон яхтсмена непром. "дышащий"</t>
    </r>
    <r>
      <rPr>
        <b/>
        <sz val="9"/>
        <rFont val="Arial Cyr"/>
        <family val="2"/>
      </rPr>
      <t xml:space="preserve"> 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по заказу для нестандартной фигуры</t>
    </r>
  </si>
  <si>
    <t>2.1</t>
  </si>
  <si>
    <t>Пулокомбинезон модель NORD</t>
  </si>
  <si>
    <t>Polartec 200</t>
  </si>
  <si>
    <t>XS-XXXL    (44-60)</t>
  </si>
  <si>
    <t>2.2</t>
  </si>
  <si>
    <t>2.21</t>
  </si>
  <si>
    <t>Polartec100</t>
  </si>
  <si>
    <t>2.3</t>
  </si>
  <si>
    <t>Пуловер  модель SoftWarm, Р200</t>
  </si>
  <si>
    <t>S-XL</t>
  </si>
  <si>
    <r>
      <t xml:space="preserve">модель </t>
    </r>
    <r>
      <rPr>
        <b/>
        <i/>
        <sz val="9"/>
        <rFont val="Arial Cyr"/>
        <family val="2"/>
      </rPr>
      <t>SoftWarm</t>
    </r>
  </si>
  <si>
    <t>2.6</t>
  </si>
  <si>
    <t>Пулокомбинезон модель NORD-Lady</t>
  </si>
  <si>
    <t>XS- XL</t>
  </si>
  <si>
    <t>для женщин</t>
  </si>
  <si>
    <t>3.1</t>
  </si>
  <si>
    <t>Шорты для откренивания, производство "Северное сияние" с латами</t>
  </si>
  <si>
    <t>Полиэстер</t>
  </si>
  <si>
    <t>S,M,L</t>
  </si>
  <si>
    <r>
      <t xml:space="preserve">модель </t>
    </r>
    <r>
      <rPr>
        <b/>
        <i/>
        <sz val="8"/>
        <rFont val="Arial Cyr"/>
        <family val="2"/>
      </rPr>
      <t>NORD-Lady</t>
    </r>
  </si>
  <si>
    <t>Хлопок/ нейлон</t>
  </si>
  <si>
    <t>42-56</t>
  </si>
  <si>
    <t>Жилет</t>
  </si>
  <si>
    <t>3.4</t>
  </si>
  <si>
    <t>Шорты яхтенные защитные</t>
  </si>
  <si>
    <t>Термобелье</t>
  </si>
  <si>
    <t>4.11</t>
  </si>
  <si>
    <t>PowerStretch</t>
  </si>
  <si>
    <t xml:space="preserve"> PowerStrch</t>
  </si>
  <si>
    <t>4.12</t>
  </si>
  <si>
    <t>Полукомбинезон Universal</t>
  </si>
  <si>
    <t xml:space="preserve">PowerStretch </t>
  </si>
  <si>
    <t>4.3</t>
  </si>
  <si>
    <t>Куртка мод. Spring</t>
  </si>
  <si>
    <t xml:space="preserve">Polartec 200 </t>
  </si>
  <si>
    <t>мод.Work</t>
  </si>
  <si>
    <t>Брюки</t>
  </si>
  <si>
    <t>Polartec200</t>
  </si>
  <si>
    <t>4.6</t>
  </si>
  <si>
    <t>Жилет мод.Warm</t>
  </si>
  <si>
    <t>Polartec 200, Soft Shell</t>
  </si>
  <si>
    <r>
      <rPr>
        <b/>
        <sz val="20"/>
        <color indexed="10"/>
        <rFont val="Arial Cyr"/>
        <family val="0"/>
      </rPr>
      <t>Детям</t>
    </r>
    <r>
      <rPr>
        <i/>
        <sz val="9"/>
        <rFont val="Arial Cyr"/>
        <family val="2"/>
      </rPr>
      <t xml:space="preserve"> Модель</t>
    </r>
  </si>
  <si>
    <r>
      <t xml:space="preserve">Детям </t>
    </r>
    <r>
      <rPr>
        <b/>
        <sz val="9"/>
        <rFont val="Arial Cyr"/>
        <family val="2"/>
      </rPr>
      <t xml:space="preserve">Куртка яхтсмена непромокаемая "дышащяя" (Waterproof and breathable)                мод.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, производство </t>
    </r>
    <r>
      <rPr>
        <b/>
        <i/>
        <sz val="9"/>
        <color indexed="10"/>
        <rFont val="Arial Cyr"/>
        <family val="2"/>
      </rPr>
      <t>RedFox</t>
    </r>
  </si>
  <si>
    <t>Dermizax EV, Goretex</t>
  </si>
  <si>
    <t>36-42</t>
  </si>
  <si>
    <r>
      <t>Детям</t>
    </r>
    <r>
      <rPr>
        <b/>
        <sz val="9"/>
        <rFont val="Arial Cyr"/>
        <family val="2"/>
      </rPr>
      <t xml:space="preserve"> Пулокомбинезон яхтсмена непромокаемый "дышащий" (Waterproof and breathable)                    мод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 ,                             производство </t>
    </r>
    <r>
      <rPr>
        <b/>
        <i/>
        <sz val="9"/>
        <color indexed="10"/>
        <rFont val="Arial Cyr"/>
        <family val="2"/>
      </rPr>
      <t>RedFox</t>
    </r>
  </si>
  <si>
    <t>1.21</t>
  </si>
  <si>
    <t>4.25</t>
  </si>
  <si>
    <t>Детские трусы QuickDry, мод. EMDI</t>
  </si>
  <si>
    <t>Polartec Power Dry</t>
  </si>
  <si>
    <t>30-42</t>
  </si>
  <si>
    <t>2.11</t>
  </si>
  <si>
    <r>
      <t>Детям</t>
    </r>
    <r>
      <rPr>
        <b/>
        <sz val="9"/>
        <rFont val="Arial Cyr"/>
        <family val="2"/>
      </rPr>
      <t xml:space="preserve"> Пулокомбинезон  NORD</t>
    </r>
  </si>
  <si>
    <r>
      <t>Детям</t>
    </r>
    <r>
      <rPr>
        <b/>
        <sz val="9"/>
        <rFont val="Arial Cyr"/>
        <family val="2"/>
      </rPr>
      <t xml:space="preserve"> Куртки мод.Nord, NordWest, Kanga</t>
    </r>
  </si>
  <si>
    <t>2.31</t>
  </si>
  <si>
    <r>
      <t>Детям</t>
    </r>
    <r>
      <rPr>
        <b/>
        <sz val="9"/>
        <rFont val="Arial Cyr"/>
        <family val="2"/>
      </rPr>
      <t xml:space="preserve"> Пуловер  модель SoftWarm</t>
    </r>
  </si>
  <si>
    <t>4.22</t>
  </si>
  <si>
    <r>
      <t>Детям</t>
    </r>
    <r>
      <rPr>
        <b/>
        <sz val="9"/>
        <color indexed="8"/>
        <rFont val="Arial Cyr"/>
        <family val="2"/>
      </rPr>
      <t xml:space="preserve"> Термобелье Stretch</t>
    </r>
  </si>
  <si>
    <r>
      <t>Детям</t>
    </r>
    <r>
      <rPr>
        <b/>
        <sz val="9"/>
        <color indexed="8"/>
        <rFont val="Arial Cyr"/>
        <family val="2"/>
      </rPr>
      <t xml:space="preserve"> Термобелье</t>
    </r>
  </si>
  <si>
    <t>4.33</t>
  </si>
  <si>
    <r>
      <t>Детям</t>
    </r>
    <r>
      <rPr>
        <b/>
        <sz val="9"/>
        <rFont val="Arial Cyr"/>
        <family val="2"/>
      </rPr>
      <t xml:space="preserve"> Куртка мод. WorkPRO</t>
    </r>
  </si>
  <si>
    <t>Polartec 200 / Pertex</t>
  </si>
  <si>
    <t>4.55</t>
  </si>
  <si>
    <r>
      <t xml:space="preserve">Детям </t>
    </r>
    <r>
      <rPr>
        <b/>
        <sz val="9"/>
        <color indexed="8"/>
        <rFont val="Arial Cyr"/>
        <family val="2"/>
      </rPr>
      <t>Брюки мод.Work</t>
    </r>
  </si>
  <si>
    <t>Детям Брюки мод.Work</t>
  </si>
  <si>
    <t>4.44</t>
  </si>
  <si>
    <r>
      <t>Детям</t>
    </r>
    <r>
      <rPr>
        <b/>
        <sz val="9"/>
        <rFont val="Arial Cyr"/>
        <family val="2"/>
      </rPr>
      <t xml:space="preserve"> Блуза  мод.Polo</t>
    </r>
  </si>
  <si>
    <t>Блуза  мод.Polo</t>
  </si>
  <si>
    <t>4.66</t>
  </si>
  <si>
    <r>
      <t xml:space="preserve">Детям </t>
    </r>
    <r>
      <rPr>
        <b/>
        <sz val="9"/>
        <rFont val="Arial Cyr"/>
        <family val="2"/>
      </rPr>
      <t>Жилет</t>
    </r>
  </si>
  <si>
    <r>
      <t>Прочее</t>
    </r>
    <r>
      <rPr>
        <i/>
        <sz val="12"/>
        <rFont val="Arial Cyr"/>
        <family val="0"/>
      </rPr>
      <t xml:space="preserve">: </t>
    </r>
    <r>
      <rPr>
        <b/>
        <i/>
        <sz val="11"/>
        <rFont val="Arial Cyr"/>
        <family val="0"/>
      </rPr>
      <t xml:space="preserve">мелочи, картинки , вышивка, </t>
    </r>
    <r>
      <rPr>
        <b/>
        <i/>
        <sz val="11"/>
        <color indexed="10"/>
        <rFont val="Arial Cyr"/>
        <family val="0"/>
      </rPr>
      <t>ремонт, пропитки</t>
    </r>
  </si>
  <si>
    <t>5.11</t>
  </si>
  <si>
    <t>Шапка WB-10</t>
  </si>
  <si>
    <t>55-59</t>
  </si>
  <si>
    <t>Шапки</t>
  </si>
  <si>
    <t>5.12</t>
  </si>
  <si>
    <t>Шапка</t>
  </si>
  <si>
    <t>5.13</t>
  </si>
  <si>
    <t>Шапка Stretch-Mini</t>
  </si>
  <si>
    <t>5.18</t>
  </si>
  <si>
    <t>Polartec 100</t>
  </si>
  <si>
    <t>54-59</t>
  </si>
  <si>
    <t>5.14</t>
  </si>
  <si>
    <t>Балаклава</t>
  </si>
  <si>
    <t>5.15</t>
  </si>
  <si>
    <t>Носки (Чуни)</t>
  </si>
  <si>
    <t>23,25,27, 29,31</t>
  </si>
  <si>
    <t>25,27,29,31</t>
  </si>
  <si>
    <t>6.1</t>
  </si>
  <si>
    <t>RedFox</t>
  </si>
  <si>
    <t>6.2</t>
  </si>
  <si>
    <t>Ремонт DrySuit - замена горла</t>
  </si>
  <si>
    <t>6.4</t>
  </si>
  <si>
    <t>Ремонт DrySuit - замена башмака</t>
  </si>
  <si>
    <t>6.3</t>
  </si>
  <si>
    <t>Ремонт DrySuit - замена манжета</t>
  </si>
  <si>
    <t>7.10</t>
  </si>
  <si>
    <t xml:space="preserve"> Средство для стирки непромокаемой и прочей одежды  NIKWAX Tech Wash</t>
  </si>
  <si>
    <t>300 мл</t>
  </si>
  <si>
    <t xml:space="preserve"> Пропитка для восстановления напромокаемой одежды NIKWAX TX Direct</t>
  </si>
  <si>
    <t>9.10</t>
  </si>
  <si>
    <t>Нанесение логотипа - вышивка, апликация, сублимация</t>
  </si>
  <si>
    <t>8.1.3</t>
  </si>
  <si>
    <t>Носки непромокаемые дышащие - Coolvent и др.</t>
  </si>
  <si>
    <t>DexShell</t>
  </si>
  <si>
    <t>8.1.5</t>
  </si>
  <si>
    <t>Перчатки водонепроницаемые дышащие - ThermFit</t>
  </si>
  <si>
    <t>S-L</t>
  </si>
  <si>
    <t>Сумма</t>
  </si>
  <si>
    <r>
      <t xml:space="preserve">модель </t>
    </r>
    <r>
      <rPr>
        <b/>
        <i/>
        <sz val="8"/>
        <rFont val="Arial Cyr"/>
        <family val="2"/>
      </rPr>
      <t>SoftWarm</t>
    </r>
  </si>
  <si>
    <r>
      <t>Куртки мод</t>
    </r>
    <r>
      <rPr>
        <b/>
        <i/>
        <sz val="8"/>
        <rFont val="Arial Cyr"/>
        <family val="2"/>
      </rPr>
      <t>.Nord, NordWest, Kanga, Blaser</t>
    </r>
  </si>
  <si>
    <r>
      <t>Куртки мод</t>
    </r>
    <r>
      <rPr>
        <b/>
        <i/>
        <sz val="8"/>
        <rFont val="Arial Cyr"/>
        <family val="2"/>
      </rPr>
      <t>.WindWard SoftShell</t>
    </r>
  </si>
  <si>
    <t>32-42</t>
  </si>
  <si>
    <r>
      <rPr>
        <b/>
        <sz val="8"/>
        <color indexed="10"/>
        <rFont val="Arial CYR"/>
        <family val="0"/>
      </rPr>
      <t>Детям</t>
    </r>
    <r>
      <rPr>
        <b/>
        <sz val="8"/>
        <rFont val="Arial CYR"/>
        <family val="2"/>
      </rPr>
      <t xml:space="preserve"> Куртки </t>
    </r>
    <r>
      <rPr>
        <b/>
        <i/>
        <sz val="8"/>
        <rFont val="Arial Cyr"/>
        <family val="2"/>
      </rPr>
      <t>WindWard SoftShell</t>
    </r>
  </si>
  <si>
    <t>Ремонт непрома, DrySuit - заплата с проклейкой швов</t>
  </si>
  <si>
    <t>Термобелье Stretch M</t>
  </si>
  <si>
    <t>Термобелье Dry M</t>
  </si>
  <si>
    <t>4.13</t>
  </si>
  <si>
    <t>S-XXL</t>
  </si>
  <si>
    <t>9.14</t>
  </si>
  <si>
    <t xml:space="preserve"> Гидроботы 4мм с боковой шнуровкой
Zhik Boot260 
</t>
  </si>
  <si>
    <r>
      <t>Детям</t>
    </r>
    <r>
      <rPr>
        <b/>
        <sz val="8"/>
        <rFont val="Arial Cyr"/>
        <family val="0"/>
      </rPr>
      <t xml:space="preserve"> Комбинезон непром. сухой "дышащий"  </t>
    </r>
    <r>
      <rPr>
        <b/>
        <sz val="8"/>
        <color indexed="62"/>
        <rFont val="Arial Cyr"/>
        <family val="0"/>
      </rPr>
      <t>DrySuit</t>
    </r>
    <r>
      <rPr>
        <b/>
        <sz val="8"/>
        <rFont val="Arial Cyr"/>
        <family val="0"/>
      </rPr>
      <t xml:space="preserve">, производство </t>
    </r>
    <r>
      <rPr>
        <b/>
        <i/>
        <sz val="8"/>
        <color indexed="10"/>
        <rFont val="Arial Cyr"/>
        <family val="0"/>
      </rPr>
      <t xml:space="preserve">RedFox  </t>
    </r>
  </si>
  <si>
    <t>Скидка %</t>
  </si>
  <si>
    <t>2.23</t>
  </si>
  <si>
    <r>
      <t>Куртки мод</t>
    </r>
    <r>
      <rPr>
        <b/>
        <i/>
        <sz val="8"/>
        <rFont val="Arial Cyr"/>
        <family val="2"/>
      </rPr>
      <t>.WindWard SoftShell Cap</t>
    </r>
  </si>
  <si>
    <r>
      <t xml:space="preserve"> SoftShell </t>
    </r>
    <r>
      <rPr>
        <sz val="7"/>
        <rFont val="Arial CYR"/>
        <family val="0"/>
      </rPr>
      <t>TPU membr 5k/5k</t>
    </r>
  </si>
  <si>
    <r>
      <t>Gelanots</t>
    </r>
    <r>
      <rPr>
        <b/>
        <sz val="7"/>
        <rFont val="Arial CYR"/>
        <family val="0"/>
      </rPr>
      <t xml:space="preserve"> XP3L TPU membr 20k/5k</t>
    </r>
  </si>
  <si>
    <t>Polartec Power Stretch PRO</t>
  </si>
  <si>
    <t>Polartec PowerDry 4x4</t>
  </si>
  <si>
    <t>5.20</t>
  </si>
  <si>
    <t xml:space="preserve">размеры 7 </t>
  </si>
  <si>
    <t>Шарф-хомут Buff</t>
  </si>
  <si>
    <t>Шарф-хомут Buff Windproof</t>
  </si>
  <si>
    <t>Рублевые цены действуют с 01/02/2023</t>
  </si>
  <si>
    <r>
      <t xml:space="preserve">Опт и предоплата - СКИДКА до15%                                                         </t>
    </r>
    <r>
      <rPr>
        <b/>
        <sz val="10"/>
        <color indexed="10"/>
        <rFont val="Arial Cyr"/>
        <family val="2"/>
      </rPr>
      <t>Размеры больше 56(XXL)- +15%; больше 64(XXXXL)+100%</t>
    </r>
  </si>
  <si>
    <r>
      <t xml:space="preserve">Комбинезон непромокаемый сухой "дышащий" </t>
    </r>
    <r>
      <rPr>
        <b/>
        <sz val="8"/>
        <color indexed="62"/>
        <rFont val="Arial Cyr"/>
        <family val="2"/>
      </rPr>
      <t>DrySuit 22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 Заказ</t>
    </r>
  </si>
  <si>
    <t>Polartec 200-100</t>
  </si>
  <si>
    <t>Tel , Wh, Telegr +7 960 237 1360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</si>
</sst>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[$р.-419];\-#,##0.0[$р.-419]"/>
    <numFmt numFmtId="166" formatCode="#,##0\ [$р.-419];\-#,##0\ [$р.-419]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\ [$€-1];\-#,##0\ [$€-1]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Cyr"/>
      <family val="2"/>
    </font>
    <font>
      <u val="single"/>
      <sz val="7.5"/>
      <color indexed="12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12"/>
      <color indexed="48"/>
      <name val="Arial Cyr"/>
      <family val="0"/>
    </font>
    <font>
      <b/>
      <sz val="14"/>
      <color indexed="48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b/>
      <sz val="8"/>
      <color indexed="62"/>
      <name val="Arial Cyr"/>
      <family val="2"/>
    </font>
    <font>
      <b/>
      <i/>
      <sz val="8"/>
      <color indexed="10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0"/>
    </font>
    <font>
      <b/>
      <i/>
      <sz val="8"/>
      <color indexed="62"/>
      <name val="Arial Cyr"/>
      <family val="2"/>
    </font>
    <font>
      <b/>
      <i/>
      <sz val="8"/>
      <color indexed="12"/>
      <name val="Arial Cyr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1"/>
      <color indexed="10"/>
      <name val="Arial Cyr"/>
      <family val="0"/>
    </font>
    <font>
      <b/>
      <sz val="20"/>
      <color indexed="10"/>
      <name val="Arial Cyr"/>
      <family val="0"/>
    </font>
    <font>
      <b/>
      <sz val="12"/>
      <color indexed="62"/>
      <name val="Arial Cyr"/>
      <family val="2"/>
    </font>
    <font>
      <b/>
      <sz val="12"/>
      <color indexed="10"/>
      <name val="Arial Cyr"/>
      <family val="2"/>
    </font>
    <font>
      <b/>
      <sz val="9"/>
      <color indexed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7"/>
      <name val="Arial CYR"/>
      <family val="0"/>
    </font>
    <font>
      <sz val="7"/>
      <name val="Arial CYR"/>
      <family val="0"/>
    </font>
    <font>
      <b/>
      <u val="single"/>
      <sz val="11"/>
      <color indexed="12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8"/>
      <name val="Arial Cyr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Arial Cyr"/>
      <family val="2"/>
    </font>
    <font>
      <b/>
      <sz val="8"/>
      <color rgb="FFFF0000"/>
      <name val="Arial CYR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>
      <alignment horizontal="left"/>
    </xf>
    <xf numFmtId="165" fontId="9" fillId="33" borderId="0" xfId="0" applyNumberFormat="1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74" fillId="34" borderId="18" xfId="0" applyFont="1" applyFill="1" applyBorder="1" applyAlignment="1">
      <alignment/>
    </xf>
    <xf numFmtId="166" fontId="1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/>
    </xf>
    <xf numFmtId="166" fontId="16" fillId="0" borderId="19" xfId="0" applyNumberFormat="1" applyFont="1" applyBorder="1" applyAlignment="1">
      <alignment/>
    </xf>
    <xf numFmtId="0" fontId="75" fillId="0" borderId="20" xfId="0" applyFont="1" applyBorder="1" applyAlignment="1">
      <alignment vertical="top" wrapText="1"/>
    </xf>
    <xf numFmtId="0" fontId="2" fillId="35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74" fillId="34" borderId="23" xfId="0" applyFont="1" applyFill="1" applyBorder="1" applyAlignment="1">
      <alignment/>
    </xf>
    <xf numFmtId="166" fontId="16" fillId="0" borderId="22" xfId="0" applyNumberFormat="1" applyFont="1" applyBorder="1" applyAlignment="1">
      <alignment/>
    </xf>
    <xf numFmtId="166" fontId="16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166" fontId="16" fillId="0" borderId="26" xfId="0" applyNumberFormat="1" applyFont="1" applyBorder="1" applyAlignment="1">
      <alignment/>
    </xf>
    <xf numFmtId="0" fontId="2" fillId="0" borderId="21" xfId="0" applyFont="1" applyBorder="1" applyAlignment="1">
      <alignment/>
    </xf>
    <xf numFmtId="166" fontId="16" fillId="0" borderId="27" xfId="0" applyNumberFormat="1" applyFont="1" applyBorder="1" applyAlignment="1">
      <alignment/>
    </xf>
    <xf numFmtId="0" fontId="10" fillId="36" borderId="28" xfId="0" applyFont="1" applyFill="1" applyBorder="1" applyAlignment="1">
      <alignment/>
    </xf>
    <xf numFmtId="0" fontId="13" fillId="0" borderId="29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28" xfId="0" applyFont="1" applyBorder="1" applyAlignment="1">
      <alignment/>
    </xf>
    <xf numFmtId="166" fontId="16" fillId="0" borderId="30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10" fillId="0" borderId="33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166" fontId="16" fillId="0" borderId="34" xfId="0" applyNumberFormat="1" applyFont="1" applyBorder="1" applyAlignment="1">
      <alignment/>
    </xf>
    <xf numFmtId="0" fontId="74" fillId="34" borderId="35" xfId="0" applyFont="1" applyFill="1" applyBorder="1" applyAlignment="1">
      <alignment/>
    </xf>
    <xf numFmtId="166" fontId="16" fillId="0" borderId="3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74" fillId="34" borderId="38" xfId="0" applyFont="1" applyFill="1" applyBorder="1" applyAlignment="1">
      <alignment/>
    </xf>
    <xf numFmtId="166" fontId="16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74" fillId="34" borderId="42" xfId="0" applyFont="1" applyFill="1" applyBorder="1" applyAlignment="1">
      <alignment/>
    </xf>
    <xf numFmtId="166" fontId="16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10" fillId="0" borderId="45" xfId="0" applyFont="1" applyBorder="1" applyAlignment="1">
      <alignment/>
    </xf>
    <xf numFmtId="0" fontId="74" fillId="3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10" fillId="0" borderId="46" xfId="0" applyFont="1" applyBorder="1" applyAlignment="1">
      <alignment/>
    </xf>
    <xf numFmtId="0" fontId="74" fillId="34" borderId="46" xfId="0" applyFont="1" applyFill="1" applyBorder="1" applyAlignment="1">
      <alignment/>
    </xf>
    <xf numFmtId="166" fontId="16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47" xfId="0" applyFont="1" applyBorder="1" applyAlignment="1">
      <alignment/>
    </xf>
    <xf numFmtId="0" fontId="74" fillId="34" borderId="47" xfId="0" applyFont="1" applyFill="1" applyBorder="1" applyAlignment="1">
      <alignment/>
    </xf>
    <xf numFmtId="166" fontId="16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66" fontId="16" fillId="0" borderId="49" xfId="0" applyNumberFormat="1" applyFont="1" applyBorder="1" applyAlignment="1">
      <alignment/>
    </xf>
    <xf numFmtId="0" fontId="10" fillId="0" borderId="50" xfId="0" applyFont="1" applyBorder="1" applyAlignment="1">
      <alignment/>
    </xf>
    <xf numFmtId="166" fontId="16" fillId="0" borderId="51" xfId="0" applyNumberFormat="1" applyFont="1" applyBorder="1" applyAlignment="1">
      <alignment/>
    </xf>
    <xf numFmtId="0" fontId="10" fillId="0" borderId="52" xfId="0" applyFont="1" applyBorder="1" applyAlignment="1">
      <alignment/>
    </xf>
    <xf numFmtId="166" fontId="16" fillId="0" borderId="53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54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6" fillId="0" borderId="1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55" xfId="0" applyFont="1" applyBorder="1" applyAlignment="1">
      <alignment/>
    </xf>
    <xf numFmtId="0" fontId="2" fillId="0" borderId="50" xfId="0" applyFont="1" applyBorder="1" applyAlignment="1">
      <alignment/>
    </xf>
    <xf numFmtId="0" fontId="16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16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5" xfId="0" applyFont="1" applyBorder="1" applyAlignment="1">
      <alignment/>
    </xf>
    <xf numFmtId="0" fontId="2" fillId="0" borderId="62" xfId="0" applyFont="1" applyBorder="1" applyAlignment="1">
      <alignment/>
    </xf>
    <xf numFmtId="0" fontId="31" fillId="0" borderId="63" xfId="0" applyFont="1" applyBorder="1" applyAlignment="1">
      <alignment wrapText="1"/>
    </xf>
    <xf numFmtId="0" fontId="11" fillId="0" borderId="64" xfId="0" applyFont="1" applyBorder="1" applyAlignment="1">
      <alignment/>
    </xf>
    <xf numFmtId="0" fontId="11" fillId="0" borderId="64" xfId="0" applyFont="1" applyBorder="1" applyAlignment="1">
      <alignment wrapText="1"/>
    </xf>
    <xf numFmtId="0" fontId="11" fillId="0" borderId="65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65" xfId="0" applyFont="1" applyBorder="1" applyAlignment="1">
      <alignment wrapText="1"/>
    </xf>
    <xf numFmtId="0" fontId="16" fillId="0" borderId="66" xfId="0" applyFont="1" applyBorder="1" applyAlignment="1">
      <alignment/>
    </xf>
    <xf numFmtId="0" fontId="16" fillId="0" borderId="67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10" fillId="0" borderId="71" xfId="0" applyFont="1" applyBorder="1" applyAlignment="1">
      <alignment/>
    </xf>
    <xf numFmtId="0" fontId="74" fillId="34" borderId="59" xfId="0" applyFont="1" applyFill="1" applyBorder="1" applyAlignment="1">
      <alignment/>
    </xf>
    <xf numFmtId="49" fontId="2" fillId="0" borderId="72" xfId="0" applyNumberFormat="1" applyFont="1" applyBorder="1" applyAlignment="1">
      <alignment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16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3" fillId="0" borderId="73" xfId="0" applyFont="1" applyBorder="1" applyAlignment="1">
      <alignment vertical="center" wrapText="1"/>
    </xf>
    <xf numFmtId="0" fontId="13" fillId="37" borderId="73" xfId="0" applyFont="1" applyFill="1" applyBorder="1" applyAlignment="1">
      <alignment vertical="center" wrapText="1"/>
    </xf>
    <xf numFmtId="0" fontId="2" fillId="38" borderId="73" xfId="0" applyFont="1" applyFill="1" applyBorder="1" applyAlignment="1">
      <alignment vertical="center"/>
    </xf>
    <xf numFmtId="0" fontId="16" fillId="0" borderId="75" xfId="0" applyFont="1" applyBorder="1" applyAlignment="1">
      <alignment/>
    </xf>
    <xf numFmtId="0" fontId="74" fillId="34" borderId="71" xfId="0" applyFont="1" applyFill="1" applyBorder="1" applyAlignment="1">
      <alignment/>
    </xf>
    <xf numFmtId="0" fontId="16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80" xfId="0" applyFont="1" applyFill="1" applyBorder="1" applyAlignment="1">
      <alignment/>
    </xf>
    <xf numFmtId="166" fontId="0" fillId="0" borderId="81" xfId="0" applyNumberFormat="1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2" fontId="0" fillId="0" borderId="83" xfId="0" applyNumberFormat="1" applyFont="1" applyBorder="1" applyAlignment="1">
      <alignment horizontal="left"/>
    </xf>
    <xf numFmtId="1" fontId="0" fillId="0" borderId="83" xfId="0" applyNumberFormat="1" applyFont="1" applyBorder="1" applyAlignment="1">
      <alignment/>
    </xf>
    <xf numFmtId="1" fontId="0" fillId="0" borderId="82" xfId="0" applyNumberFormat="1" applyFont="1" applyBorder="1" applyAlignment="1">
      <alignment/>
    </xf>
    <xf numFmtId="2" fontId="0" fillId="0" borderId="83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0" xfId="0" applyFont="1" applyBorder="1" applyAlignment="1">
      <alignment/>
    </xf>
    <xf numFmtId="0" fontId="12" fillId="0" borderId="88" xfId="0" applyFont="1" applyFill="1" applyBorder="1" applyAlignment="1">
      <alignment/>
    </xf>
    <xf numFmtId="0" fontId="0" fillId="0" borderId="89" xfId="0" applyFont="1" applyBorder="1" applyAlignment="1">
      <alignment/>
    </xf>
    <xf numFmtId="0" fontId="75" fillId="0" borderId="90" xfId="0" applyFont="1" applyBorder="1" applyAlignment="1">
      <alignment vertical="top" wrapText="1"/>
    </xf>
    <xf numFmtId="0" fontId="2" fillId="0" borderId="71" xfId="0" applyFont="1" applyBorder="1" applyAlignment="1">
      <alignment/>
    </xf>
    <xf numFmtId="166" fontId="16" fillId="0" borderId="71" xfId="0" applyNumberFormat="1" applyFont="1" applyBorder="1" applyAlignment="1">
      <alignment/>
    </xf>
    <xf numFmtId="166" fontId="2" fillId="39" borderId="1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top"/>
    </xf>
    <xf numFmtId="0" fontId="2" fillId="39" borderId="91" xfId="0" applyFont="1" applyFill="1" applyBorder="1" applyAlignment="1">
      <alignment vertical="center" wrapText="1"/>
    </xf>
    <xf numFmtId="0" fontId="74" fillId="34" borderId="92" xfId="0" applyFont="1" applyFill="1" applyBorder="1" applyAlignment="1">
      <alignment/>
    </xf>
    <xf numFmtId="0" fontId="74" fillId="34" borderId="73" xfId="0" applyFont="1" applyFill="1" applyBorder="1" applyAlignment="1">
      <alignment/>
    </xf>
    <xf numFmtId="0" fontId="2" fillId="0" borderId="93" xfId="0" applyFont="1" applyBorder="1" applyAlignment="1">
      <alignment vertical="top" wrapText="1"/>
    </xf>
    <xf numFmtId="49" fontId="2" fillId="39" borderId="94" xfId="0" applyNumberFormat="1" applyFont="1" applyFill="1" applyBorder="1" applyAlignment="1">
      <alignment vertical="center" wrapText="1"/>
    </xf>
    <xf numFmtId="0" fontId="2" fillId="0" borderId="95" xfId="0" applyFont="1" applyBorder="1" applyAlignment="1">
      <alignment/>
    </xf>
    <xf numFmtId="0" fontId="10" fillId="0" borderId="96" xfId="0" applyFont="1" applyBorder="1" applyAlignment="1">
      <alignment/>
    </xf>
    <xf numFmtId="166" fontId="16" fillId="0" borderId="6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40" borderId="48" xfId="0" applyFont="1" applyFill="1" applyBorder="1" applyAlignment="1">
      <alignment/>
    </xf>
    <xf numFmtId="0" fontId="2" fillId="40" borderId="50" xfId="0" applyFont="1" applyFill="1" applyBorder="1" applyAlignment="1">
      <alignment/>
    </xf>
    <xf numFmtId="0" fontId="10" fillId="40" borderId="28" xfId="0" applyFont="1" applyFill="1" applyBorder="1" applyAlignment="1">
      <alignment/>
    </xf>
    <xf numFmtId="0" fontId="2" fillId="41" borderId="37" xfId="0" applyFont="1" applyFill="1" applyBorder="1" applyAlignment="1">
      <alignment/>
    </xf>
    <xf numFmtId="0" fontId="2" fillId="41" borderId="25" xfId="0" applyFont="1" applyFill="1" applyBorder="1" applyAlignment="1">
      <alignment/>
    </xf>
    <xf numFmtId="0" fontId="2" fillId="41" borderId="40" xfId="0" applyFont="1" applyFill="1" applyBorder="1" applyAlignment="1">
      <alignment/>
    </xf>
    <xf numFmtId="0" fontId="2" fillId="41" borderId="48" xfId="0" applyFont="1" applyFill="1" applyBorder="1" applyAlignment="1">
      <alignment/>
    </xf>
    <xf numFmtId="0" fontId="2" fillId="41" borderId="50" xfId="0" applyFont="1" applyFill="1" applyBorder="1" applyAlignment="1">
      <alignment/>
    </xf>
    <xf numFmtId="0" fontId="2" fillId="41" borderId="52" xfId="0" applyFont="1" applyFill="1" applyBorder="1" applyAlignment="1">
      <alignment/>
    </xf>
    <xf numFmtId="0" fontId="38" fillId="0" borderId="0" xfId="42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ont="1" applyAlignment="1">
      <alignment/>
    </xf>
    <xf numFmtId="1" fontId="16" fillId="0" borderId="24" xfId="0" applyNumberFormat="1" applyFont="1" applyBorder="1" applyAlignment="1">
      <alignment/>
    </xf>
    <xf numFmtId="1" fontId="16" fillId="0" borderId="26" xfId="0" applyNumberFormat="1" applyFont="1" applyBorder="1" applyAlignment="1">
      <alignment/>
    </xf>
    <xf numFmtId="1" fontId="16" fillId="0" borderId="57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54" xfId="0" applyFont="1" applyBorder="1" applyAlignment="1">
      <alignment wrapText="1"/>
    </xf>
    <xf numFmtId="0" fontId="0" fillId="0" borderId="97" xfId="0" applyBorder="1" applyAlignment="1">
      <alignment/>
    </xf>
    <xf numFmtId="0" fontId="4" fillId="42" borderId="0" xfId="0" applyFont="1" applyFill="1" applyBorder="1" applyAlignment="1">
      <alignment vertical="center" wrapText="1"/>
    </xf>
    <xf numFmtId="0" fontId="10" fillId="0" borderId="13" xfId="0" applyFont="1" applyBorder="1" applyAlignment="1">
      <alignment/>
    </xf>
    <xf numFmtId="0" fontId="13" fillId="0" borderId="80" xfId="0" applyFont="1" applyBorder="1" applyAlignment="1">
      <alignment vertical="top" wrapText="1"/>
    </xf>
    <xf numFmtId="0" fontId="13" fillId="0" borderId="98" xfId="0" applyFont="1" applyBorder="1" applyAlignment="1">
      <alignment vertical="top" wrapText="1"/>
    </xf>
    <xf numFmtId="0" fontId="2" fillId="39" borderId="29" xfId="0" applyFont="1" applyFill="1" applyBorder="1" applyAlignment="1">
      <alignment vertical="center" wrapText="1"/>
    </xf>
    <xf numFmtId="166" fontId="2" fillId="39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7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left" vertical="top"/>
    </xf>
    <xf numFmtId="0" fontId="13" fillId="0" borderId="20" xfId="0" applyFont="1" applyBorder="1" applyAlignment="1">
      <alignment vertical="top" wrapText="1"/>
    </xf>
    <xf numFmtId="0" fontId="13" fillId="43" borderId="17" xfId="0" applyFont="1" applyFill="1" applyBorder="1" applyAlignment="1">
      <alignment horizontal="left" vertical="top" wrapText="1"/>
    </xf>
    <xf numFmtId="0" fontId="0" fillId="0" borderId="91" xfId="0" applyBorder="1" applyAlignment="1">
      <alignment/>
    </xf>
    <xf numFmtId="0" fontId="2" fillId="39" borderId="15" xfId="0" applyFont="1" applyFill="1" applyBorder="1" applyAlignment="1">
      <alignment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left" vertical="top"/>
    </xf>
    <xf numFmtId="0" fontId="13" fillId="43" borderId="91" xfId="0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/>
    </xf>
    <xf numFmtId="0" fontId="13" fillId="0" borderId="29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166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13" fillId="0" borderId="29" xfId="0" applyFont="1" applyBorder="1" applyAlignment="1">
      <alignment vertical="top" wrapText="1"/>
    </xf>
    <xf numFmtId="0" fontId="13" fillId="0" borderId="29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93" xfId="0" applyFont="1" applyBorder="1" applyAlignment="1">
      <alignment vertical="center" wrapText="1"/>
    </xf>
    <xf numFmtId="0" fontId="13" fillId="0" borderId="99" xfId="0" applyFont="1" applyBorder="1" applyAlignment="1">
      <alignment vertical="center" wrapText="1"/>
    </xf>
    <xf numFmtId="0" fontId="21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49" fontId="2" fillId="0" borderId="100" xfId="0" applyNumberFormat="1" applyFont="1" applyBorder="1" applyAlignment="1">
      <alignment/>
    </xf>
    <xf numFmtId="49" fontId="2" fillId="0" borderId="101" xfId="0" applyNumberFormat="1" applyFont="1" applyBorder="1" applyAlignment="1">
      <alignment/>
    </xf>
    <xf numFmtId="49" fontId="2" fillId="0" borderId="102" xfId="0" applyNumberFormat="1" applyFont="1" applyBorder="1" applyAlignment="1">
      <alignment/>
    </xf>
    <xf numFmtId="0" fontId="13" fillId="0" borderId="103" xfId="0" applyFont="1" applyBorder="1" applyAlignment="1">
      <alignment vertical="center" wrapText="1"/>
    </xf>
    <xf numFmtId="0" fontId="13" fillId="0" borderId="104" xfId="0" applyFont="1" applyBorder="1" applyAlignment="1">
      <alignment vertical="center" wrapText="1"/>
    </xf>
    <xf numFmtId="0" fontId="16" fillId="0" borderId="10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06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91" xfId="0" applyFont="1" applyBorder="1" applyAlignment="1">
      <alignment vertical="center" wrapText="1"/>
    </xf>
    <xf numFmtId="166" fontId="2" fillId="0" borderId="91" xfId="0" applyNumberFormat="1" applyFont="1" applyBorder="1" applyAlignment="1">
      <alignment vertical="center"/>
    </xf>
    <xf numFmtId="166" fontId="2" fillId="0" borderId="10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09" xfId="0" applyNumberFormat="1" applyFont="1" applyBorder="1" applyAlignment="1">
      <alignment/>
    </xf>
    <xf numFmtId="49" fontId="2" fillId="0" borderId="110" xfId="0" applyNumberFormat="1" applyFont="1" applyBorder="1" applyAlignment="1">
      <alignment/>
    </xf>
    <xf numFmtId="49" fontId="2" fillId="0" borderId="111" xfId="0" applyNumberFormat="1" applyFont="1" applyBorder="1" applyAlignment="1">
      <alignment/>
    </xf>
    <xf numFmtId="0" fontId="2" fillId="0" borderId="100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13" fillId="0" borderId="105" xfId="0" applyFont="1" applyBorder="1" applyAlignment="1">
      <alignment vertical="center" wrapText="1"/>
    </xf>
    <xf numFmtId="0" fontId="13" fillId="0" borderId="112" xfId="0" applyFont="1" applyBorder="1" applyAlignment="1">
      <alignment vertical="center" wrapText="1"/>
    </xf>
    <xf numFmtId="166" fontId="2" fillId="0" borderId="113" xfId="0" applyNumberFormat="1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0" fillId="0" borderId="99" xfId="0" applyFont="1" applyBorder="1" applyAlignment="1">
      <alignment horizontal="left" vertical="top" wrapText="1"/>
    </xf>
    <xf numFmtId="0" fontId="2" fillId="39" borderId="17" xfId="0" applyFont="1" applyFill="1" applyBorder="1" applyAlignment="1">
      <alignment vertical="center" wrapText="1"/>
    </xf>
    <xf numFmtId="166" fontId="2" fillId="39" borderId="16" xfId="0" applyNumberFormat="1" applyFont="1" applyFill="1" applyBorder="1" applyAlignment="1">
      <alignment vertical="center" wrapText="1"/>
    </xf>
    <xf numFmtId="49" fontId="2" fillId="0" borderId="1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16" xfId="0" applyFont="1" applyBorder="1" applyAlignment="1">
      <alignment vertical="center" wrapText="1"/>
    </xf>
    <xf numFmtId="0" fontId="13" fillId="0" borderId="106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49" fontId="2" fillId="0" borderId="9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9" fillId="43" borderId="117" xfId="0" applyFont="1" applyFill="1" applyBorder="1" applyAlignment="1">
      <alignment horizontal="left" vertical="top" wrapText="1"/>
    </xf>
    <xf numFmtId="0" fontId="29" fillId="43" borderId="29" xfId="0" applyFont="1" applyFill="1" applyBorder="1" applyAlignment="1">
      <alignment horizontal="left" vertical="top" wrapText="1"/>
    </xf>
    <xf numFmtId="0" fontId="2" fillId="39" borderId="91" xfId="0" applyFont="1" applyFill="1" applyBorder="1" applyAlignment="1">
      <alignment vertical="center" wrapText="1"/>
    </xf>
    <xf numFmtId="166" fontId="20" fillId="39" borderId="94" xfId="0" applyNumberFormat="1" applyFont="1" applyFill="1" applyBorder="1" applyAlignment="1">
      <alignment vertical="center" wrapText="1"/>
    </xf>
    <xf numFmtId="166" fontId="20" fillId="39" borderId="10" xfId="0" applyNumberFormat="1" applyFont="1" applyFill="1" applyBorder="1" applyAlignment="1">
      <alignment vertical="center" wrapText="1"/>
    </xf>
    <xf numFmtId="166" fontId="2" fillId="39" borderId="9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0" fillId="0" borderId="29" xfId="0" applyFont="1" applyBorder="1" applyAlignment="1">
      <alignment vertical="top" wrapText="1"/>
    </xf>
    <xf numFmtId="0" fontId="20" fillId="0" borderId="118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19" xfId="0" applyFont="1" applyBorder="1" applyAlignment="1">
      <alignment vertical="center" wrapText="1"/>
    </xf>
    <xf numFmtId="0" fontId="2" fillId="0" borderId="1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166" fontId="2" fillId="39" borderId="114" xfId="0" applyNumberFormat="1" applyFont="1" applyFill="1" applyBorder="1" applyAlignment="1">
      <alignment vertical="center" wrapText="1"/>
    </xf>
    <xf numFmtId="166" fontId="2" fillId="39" borderId="108" xfId="0" applyNumberFormat="1" applyFont="1" applyFill="1" applyBorder="1" applyAlignment="1">
      <alignment vertical="center" wrapText="1"/>
    </xf>
    <xf numFmtId="0" fontId="17" fillId="0" borderId="120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104" xfId="0" applyFont="1" applyBorder="1" applyAlignment="1">
      <alignment horizontal="left" vertical="top" wrapText="1"/>
    </xf>
    <xf numFmtId="0" fontId="20" fillId="0" borderId="103" xfId="0" applyFont="1" applyBorder="1" applyAlignment="1">
      <alignment vertical="center" wrapText="1"/>
    </xf>
    <xf numFmtId="0" fontId="20" fillId="0" borderId="99" xfId="0" applyFont="1" applyBorder="1" applyAlignment="1">
      <alignment vertical="center" wrapText="1"/>
    </xf>
    <xf numFmtId="0" fontId="20" fillId="0" borderId="104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1" fontId="20" fillId="0" borderId="91" xfId="0" applyNumberFormat="1" applyFont="1" applyBorder="1" applyAlignment="1">
      <alignment vertical="center"/>
    </xf>
    <xf numFmtId="1" fontId="20" fillId="0" borderId="15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20" xfId="0" applyFont="1" applyBorder="1" applyAlignment="1">
      <alignment vertical="center" wrapText="1"/>
    </xf>
    <xf numFmtId="0" fontId="20" fillId="0" borderId="117" xfId="0" applyFont="1" applyBorder="1" applyAlignment="1">
      <alignment vertical="center" wrapText="1"/>
    </xf>
    <xf numFmtId="0" fontId="20" fillId="0" borderId="121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12" xfId="0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/>
    </xf>
    <xf numFmtId="0" fontId="20" fillId="0" borderId="29" xfId="0" applyFont="1" applyBorder="1" applyAlignment="1">
      <alignment wrapText="1"/>
    </xf>
    <xf numFmtId="0" fontId="20" fillId="0" borderId="99" xfId="0" applyFont="1" applyBorder="1" applyAlignment="1">
      <alignment wrapText="1"/>
    </xf>
    <xf numFmtId="166" fontId="20" fillId="0" borderId="17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2" fillId="0" borderId="44" xfId="0" applyNumberFormat="1" applyFont="1" applyBorder="1" applyAlignment="1">
      <alignment/>
    </xf>
    <xf numFmtId="0" fontId="20" fillId="0" borderId="93" xfId="0" applyFont="1" applyBorder="1" applyAlignment="1">
      <alignment vertical="center" wrapText="1"/>
    </xf>
    <xf numFmtId="1" fontId="2" fillId="0" borderId="113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06" xfId="0" applyNumberFormat="1" applyFont="1" applyBorder="1" applyAlignment="1">
      <alignment vertical="center" wrapText="1"/>
    </xf>
    <xf numFmtId="0" fontId="20" fillId="0" borderId="94" xfId="0" applyFont="1" applyBorder="1" applyAlignment="1">
      <alignment vertical="center"/>
    </xf>
    <xf numFmtId="49" fontId="2" fillId="0" borderId="122" xfId="0" applyNumberFormat="1" applyFont="1" applyBorder="1" applyAlignment="1">
      <alignment/>
    </xf>
    <xf numFmtId="49" fontId="2" fillId="0" borderId="123" xfId="0" applyNumberFormat="1" applyFont="1" applyBorder="1" applyAlignment="1">
      <alignment/>
    </xf>
    <xf numFmtId="0" fontId="2" fillId="0" borderId="103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2" fillId="0" borderId="114" xfId="0" applyFont="1" applyBorder="1" applyAlignment="1">
      <alignment vertical="center" wrapText="1"/>
    </xf>
    <xf numFmtId="49" fontId="2" fillId="0" borderId="124" xfId="0" applyNumberFormat="1" applyFont="1" applyBorder="1" applyAlignment="1">
      <alignment/>
    </xf>
    <xf numFmtId="49" fontId="2" fillId="0" borderId="125" xfId="0" applyNumberFormat="1" applyFont="1" applyBorder="1" applyAlignment="1">
      <alignment/>
    </xf>
    <xf numFmtId="0" fontId="2" fillId="0" borderId="122" xfId="0" applyFont="1" applyBorder="1" applyAlignment="1">
      <alignment wrapText="1"/>
    </xf>
    <xf numFmtId="0" fontId="2" fillId="0" borderId="123" xfId="0" applyFont="1" applyBorder="1" applyAlignment="1">
      <alignment wrapText="1"/>
    </xf>
    <xf numFmtId="0" fontId="2" fillId="0" borderId="102" xfId="0" applyFont="1" applyBorder="1" applyAlignment="1">
      <alignment wrapText="1"/>
    </xf>
    <xf numFmtId="49" fontId="2" fillId="0" borderId="98" xfId="0" applyNumberFormat="1" applyFont="1" applyBorder="1" applyAlignment="1">
      <alignment/>
    </xf>
    <xf numFmtId="49" fontId="2" fillId="0" borderId="126" xfId="0" applyNumberFormat="1" applyFont="1" applyBorder="1" applyAlignment="1">
      <alignment/>
    </xf>
    <xf numFmtId="49" fontId="2" fillId="0" borderId="127" xfId="0" applyNumberFormat="1" applyFont="1" applyBorder="1" applyAlignment="1">
      <alignment/>
    </xf>
    <xf numFmtId="0" fontId="2" fillId="0" borderId="93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2" fillId="0" borderId="116" xfId="0" applyNumberFormat="1" applyFont="1" applyBorder="1" applyAlignment="1">
      <alignment/>
    </xf>
    <xf numFmtId="49" fontId="2" fillId="0" borderId="128" xfId="0" applyNumberFormat="1" applyFont="1" applyBorder="1" applyAlignment="1">
      <alignment/>
    </xf>
    <xf numFmtId="0" fontId="13" fillId="43" borderId="105" xfId="0" applyFont="1" applyFill="1" applyBorder="1" applyAlignment="1">
      <alignment horizontal="left" vertical="top" wrapText="1"/>
    </xf>
    <xf numFmtId="0" fontId="13" fillId="43" borderId="44" xfId="0" applyFont="1" applyFill="1" applyBorder="1" applyAlignment="1">
      <alignment horizontal="left" vertical="top" wrapText="1"/>
    </xf>
    <xf numFmtId="0" fontId="13" fillId="43" borderId="112" xfId="0" applyFont="1" applyFill="1" applyBorder="1" applyAlignment="1">
      <alignment horizontal="left" vertical="top" wrapText="1"/>
    </xf>
    <xf numFmtId="0" fontId="2" fillId="0" borderId="129" xfId="0" applyFont="1" applyBorder="1" applyAlignment="1">
      <alignment vertical="center" wrapText="1"/>
    </xf>
    <xf numFmtId="0" fontId="2" fillId="44" borderId="8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1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130" xfId="0" applyFont="1" applyBorder="1" applyAlignment="1">
      <alignment vertical="center" wrapText="1"/>
    </xf>
    <xf numFmtId="0" fontId="2" fillId="0" borderId="131" xfId="0" applyFont="1" applyBorder="1" applyAlignment="1">
      <alignment vertical="center" wrapText="1"/>
    </xf>
    <xf numFmtId="0" fontId="2" fillId="0" borderId="13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" fillId="45" borderId="25" xfId="0" applyFont="1" applyFill="1" applyBorder="1" applyAlignment="1">
      <alignment/>
    </xf>
    <xf numFmtId="0" fontId="2" fillId="46" borderId="28" xfId="0" applyFont="1" applyFill="1" applyBorder="1" applyAlignment="1">
      <alignment/>
    </xf>
    <xf numFmtId="0" fontId="2" fillId="47" borderId="28" xfId="0" applyFont="1" applyFill="1" applyBorder="1" applyAlignment="1">
      <alignment/>
    </xf>
    <xf numFmtId="0" fontId="2" fillId="48" borderId="25" xfId="0" applyFont="1" applyFill="1" applyBorder="1" applyAlignment="1">
      <alignment/>
    </xf>
    <xf numFmtId="0" fontId="2" fillId="48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lovadesign.spb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4">
      <pane ySplit="2595" topLeftCell="A1" activePane="bottomLeft" state="split"/>
      <selection pane="topLeft" activeCell="F32" sqref="F32"/>
      <selection pane="bottomLeft" activeCell="M100" sqref="M100"/>
    </sheetView>
  </sheetViews>
  <sheetFormatPr defaultColWidth="9.00390625" defaultRowHeight="14.25"/>
  <cols>
    <col min="1" max="1" width="5.375" style="0" customWidth="1"/>
    <col min="2" max="2" width="24.00390625" style="0" customWidth="1"/>
    <col min="3" max="3" width="9.125" style="0" customWidth="1"/>
    <col min="4" max="5" width="8.125" style="0" customWidth="1"/>
    <col min="6" max="6" width="5.875" style="0" customWidth="1"/>
    <col min="7" max="7" width="7.375" style="0" customWidth="1"/>
    <col min="8" max="8" width="4.875" style="0" customWidth="1"/>
    <col min="9" max="9" width="5.875" style="0" customWidth="1"/>
    <col min="10" max="10" width="9.375" style="0" customWidth="1"/>
  </cols>
  <sheetData>
    <row r="1" spans="1:10" ht="24" customHeight="1" thickBot="1">
      <c r="A1" s="1"/>
      <c r="B1" s="179" t="s">
        <v>0</v>
      </c>
      <c r="C1" s="2" t="s">
        <v>1</v>
      </c>
      <c r="G1" s="185" t="s">
        <v>2</v>
      </c>
      <c r="H1" s="185"/>
      <c r="I1" s="185"/>
      <c r="J1" s="185"/>
    </row>
    <row r="2" spans="1:10" ht="12" customHeight="1" thickBot="1">
      <c r="A2" s="1"/>
      <c r="B2" s="3" t="s">
        <v>175</v>
      </c>
      <c r="C2" s="4"/>
      <c r="G2" s="185"/>
      <c r="H2" s="185"/>
      <c r="I2" s="185"/>
      <c r="J2" s="185"/>
    </row>
    <row r="3" spans="1:10" ht="16.5" customHeight="1" thickBot="1">
      <c r="A3" s="1"/>
      <c r="B3" s="5" t="s">
        <v>3</v>
      </c>
      <c r="C3" s="5"/>
      <c r="D3" s="5"/>
      <c r="E3" s="5"/>
      <c r="F3" s="5"/>
      <c r="G3" s="6" t="s">
        <v>4</v>
      </c>
      <c r="H3" s="186"/>
      <c r="I3" s="186"/>
      <c r="J3" s="186"/>
    </row>
    <row r="4" spans="1:10" ht="23.25" customHeight="1" thickBot="1">
      <c r="A4" s="1"/>
      <c r="B4" s="187" t="s">
        <v>172</v>
      </c>
      <c r="C4" s="187"/>
      <c r="D4" s="187"/>
      <c r="E4" s="187"/>
      <c r="F4" s="187"/>
      <c r="G4" s="7" t="s">
        <v>5</v>
      </c>
      <c r="H4" s="186"/>
      <c r="I4" s="186"/>
      <c r="J4" s="186"/>
    </row>
    <row r="5" spans="1:10" ht="15.75" customHeight="1" thickBot="1">
      <c r="A5" s="194" t="s">
        <v>6</v>
      </c>
      <c r="B5" s="8" t="s">
        <v>171</v>
      </c>
      <c r="C5" s="9"/>
      <c r="D5" s="9"/>
      <c r="E5" s="9"/>
      <c r="F5" s="10"/>
      <c r="G5" s="11" t="s">
        <v>7</v>
      </c>
      <c r="H5" s="188"/>
      <c r="I5" s="188"/>
      <c r="J5" s="188"/>
    </row>
    <row r="6" spans="1:10" ht="21.75" customHeight="1" thickBot="1">
      <c r="A6" s="195"/>
      <c r="B6" s="13" t="s">
        <v>8</v>
      </c>
      <c r="C6" s="14" t="s">
        <v>9</v>
      </c>
      <c r="D6" s="15" t="s">
        <v>10</v>
      </c>
      <c r="E6" s="16" t="s">
        <v>11</v>
      </c>
      <c r="F6" s="17" t="s">
        <v>12</v>
      </c>
      <c r="G6" s="18" t="s">
        <v>11</v>
      </c>
      <c r="H6" s="18" t="s">
        <v>13</v>
      </c>
      <c r="I6" s="15" t="s">
        <v>14</v>
      </c>
      <c r="J6" s="140" t="s">
        <v>15</v>
      </c>
    </row>
    <row r="7" spans="1:11" s="22" customFormat="1" ht="12" customHeight="1" thickBot="1">
      <c r="A7" s="193" t="s">
        <v>16</v>
      </c>
      <c r="B7" s="189" t="s">
        <v>173</v>
      </c>
      <c r="C7" s="191" t="s">
        <v>164</v>
      </c>
      <c r="D7" s="192">
        <v>44900</v>
      </c>
      <c r="E7" s="192" t="s">
        <v>18</v>
      </c>
      <c r="F7" s="172"/>
      <c r="G7" s="19"/>
      <c r="H7" s="20">
        <v>0</v>
      </c>
      <c r="I7" s="21">
        <f>H7*D7</f>
        <v>0</v>
      </c>
      <c r="J7" s="141"/>
      <c r="K7" s="180"/>
    </row>
    <row r="8" spans="1:10" s="22" customFormat="1" ht="12" customHeight="1" thickBot="1">
      <c r="A8" s="193"/>
      <c r="B8" s="197"/>
      <c r="C8" s="191"/>
      <c r="D8" s="192"/>
      <c r="E8" s="192"/>
      <c r="F8" s="172"/>
      <c r="G8" s="23"/>
      <c r="H8" s="20">
        <v>0</v>
      </c>
      <c r="I8" s="24">
        <f>H8*D7</f>
        <v>0</v>
      </c>
      <c r="J8" s="142"/>
    </row>
    <row r="9" spans="1:10" s="22" customFormat="1" ht="12" customHeight="1" thickBot="1">
      <c r="A9" s="193"/>
      <c r="B9" s="25" t="s">
        <v>19</v>
      </c>
      <c r="C9" s="191"/>
      <c r="D9" s="192"/>
      <c r="E9" s="192"/>
      <c r="F9" s="172"/>
      <c r="G9" s="27"/>
      <c r="H9" s="28">
        <v>0</v>
      </c>
      <c r="I9" s="29">
        <f>H9*D7</f>
        <v>0</v>
      </c>
      <c r="J9" s="143"/>
    </row>
    <row r="10" spans="1:10" s="22" customFormat="1" ht="21.75" customHeight="1" hidden="1" thickBot="1">
      <c r="A10" s="193" t="s">
        <v>20</v>
      </c>
      <c r="B10" s="189" t="s">
        <v>21</v>
      </c>
      <c r="C10" s="191" t="s">
        <v>17</v>
      </c>
      <c r="D10" s="192">
        <v>15190</v>
      </c>
      <c r="E10" s="192" t="s">
        <v>22</v>
      </c>
      <c r="F10" s="35"/>
      <c r="G10" s="19"/>
      <c r="H10" s="20">
        <v>0</v>
      </c>
      <c r="I10" s="30">
        <f>H10*D10</f>
        <v>0</v>
      </c>
      <c r="J10" s="144"/>
    </row>
    <row r="11" spans="1:10" s="22" customFormat="1" ht="15.75" customHeight="1" hidden="1" thickBot="1">
      <c r="A11" s="193"/>
      <c r="B11" s="197"/>
      <c r="C11" s="191"/>
      <c r="D11" s="192"/>
      <c r="E11" s="192"/>
      <c r="F11" s="35"/>
      <c r="G11" s="23"/>
      <c r="H11" s="20">
        <v>0</v>
      </c>
      <c r="I11" s="32">
        <f>H11*D10</f>
        <v>0</v>
      </c>
      <c r="J11" s="141"/>
    </row>
    <row r="12" spans="1:10" s="22" customFormat="1" ht="16.5" customHeight="1" hidden="1" thickBot="1">
      <c r="A12" s="193"/>
      <c r="B12" s="25" t="s">
        <v>19</v>
      </c>
      <c r="C12" s="191"/>
      <c r="D12" s="192"/>
      <c r="E12" s="192"/>
      <c r="F12" s="35"/>
      <c r="G12" s="27"/>
      <c r="H12" s="28">
        <v>0</v>
      </c>
      <c r="I12" s="34">
        <f>H12*D10</f>
        <v>0</v>
      </c>
      <c r="J12" s="143"/>
    </row>
    <row r="13" spans="1:10" s="22" customFormat="1" ht="15.75" customHeight="1" hidden="1" thickBot="1">
      <c r="A13" s="193" t="s">
        <v>23</v>
      </c>
      <c r="B13" s="189" t="s">
        <v>24</v>
      </c>
      <c r="C13" s="191" t="s">
        <v>17</v>
      </c>
      <c r="D13" s="192">
        <v>17490</v>
      </c>
      <c r="E13" s="192" t="s">
        <v>22</v>
      </c>
      <c r="F13" s="35"/>
      <c r="G13" s="19"/>
      <c r="H13" s="20">
        <v>0</v>
      </c>
      <c r="I13" s="30">
        <f>H13*D13</f>
        <v>0</v>
      </c>
      <c r="J13" s="145"/>
    </row>
    <row r="14" spans="1:10" s="22" customFormat="1" ht="25.5" customHeight="1" hidden="1" thickBot="1">
      <c r="A14" s="193"/>
      <c r="B14" s="190"/>
      <c r="C14" s="191"/>
      <c r="D14" s="192"/>
      <c r="E14" s="192"/>
      <c r="F14" s="35"/>
      <c r="G14" s="23"/>
      <c r="H14" s="20">
        <v>0</v>
      </c>
      <c r="I14" s="32">
        <f>H14*D13</f>
        <v>0</v>
      </c>
      <c r="J14" s="141"/>
    </row>
    <row r="15" spans="1:10" s="22" customFormat="1" ht="16.5" customHeight="1" hidden="1" thickBot="1">
      <c r="A15" s="193"/>
      <c r="B15" s="156" t="s">
        <v>19</v>
      </c>
      <c r="C15" s="191"/>
      <c r="D15" s="192"/>
      <c r="E15" s="192"/>
      <c r="F15" s="35"/>
      <c r="G15" s="27"/>
      <c r="H15" s="28">
        <v>0</v>
      </c>
      <c r="I15" s="34">
        <f>H15*D13</f>
        <v>0</v>
      </c>
      <c r="J15" s="146"/>
    </row>
    <row r="16" spans="1:10" s="22" customFormat="1" ht="19.5" customHeight="1" hidden="1" thickBot="1">
      <c r="A16" s="196" t="s">
        <v>25</v>
      </c>
      <c r="B16" s="198" t="s">
        <v>26</v>
      </c>
      <c r="C16" s="200" t="s">
        <v>17</v>
      </c>
      <c r="D16" s="192">
        <v>14390</v>
      </c>
      <c r="E16" s="192" t="s">
        <v>22</v>
      </c>
      <c r="F16" s="35"/>
      <c r="G16" s="19"/>
      <c r="H16" s="20">
        <v>0</v>
      </c>
      <c r="I16" s="30">
        <f>H16*D16</f>
        <v>0</v>
      </c>
      <c r="J16" s="147"/>
    </row>
    <row r="17" spans="1:10" s="22" customFormat="1" ht="14.25" customHeight="1" hidden="1" thickBot="1">
      <c r="A17" s="196"/>
      <c r="B17" s="199"/>
      <c r="C17" s="200"/>
      <c r="D17" s="192"/>
      <c r="E17" s="192"/>
      <c r="F17" s="35"/>
      <c r="G17" s="23"/>
      <c r="H17" s="20">
        <v>0</v>
      </c>
      <c r="I17" s="32">
        <f>H17*D16</f>
        <v>0</v>
      </c>
      <c r="J17" s="141"/>
    </row>
    <row r="18" spans="1:10" s="22" customFormat="1" ht="15" customHeight="1" hidden="1" thickBot="1">
      <c r="A18" s="196"/>
      <c r="B18" s="25" t="s">
        <v>19</v>
      </c>
      <c r="C18" s="200"/>
      <c r="D18" s="192"/>
      <c r="E18" s="192"/>
      <c r="F18" s="35"/>
      <c r="G18" s="27"/>
      <c r="H18" s="28">
        <v>0</v>
      </c>
      <c r="I18" s="34">
        <f>H18*D16</f>
        <v>0</v>
      </c>
      <c r="J18" s="143"/>
    </row>
    <row r="19" spans="1:10" s="22" customFormat="1" ht="21" customHeight="1" hidden="1" thickBot="1">
      <c r="A19" s="196" t="s">
        <v>28</v>
      </c>
      <c r="B19" s="198" t="s">
        <v>29</v>
      </c>
      <c r="C19" s="200" t="s">
        <v>17</v>
      </c>
      <c r="D19" s="192">
        <v>15490</v>
      </c>
      <c r="E19" s="192" t="s">
        <v>22</v>
      </c>
      <c r="F19" s="35"/>
      <c r="G19" s="19"/>
      <c r="H19" s="20">
        <v>0</v>
      </c>
      <c r="I19" s="30">
        <f>H19*D19</f>
        <v>0</v>
      </c>
      <c r="J19" s="145"/>
    </row>
    <row r="20" spans="1:10" s="22" customFormat="1" ht="23.25" customHeight="1" hidden="1" thickBot="1">
      <c r="A20" s="196"/>
      <c r="B20" s="199"/>
      <c r="C20" s="200"/>
      <c r="D20" s="192"/>
      <c r="E20" s="192"/>
      <c r="F20" s="35"/>
      <c r="G20" s="23"/>
      <c r="H20" s="20">
        <v>0</v>
      </c>
      <c r="I20" s="32">
        <f>H20*D19</f>
        <v>0</v>
      </c>
      <c r="J20" s="141"/>
    </row>
    <row r="21" spans="1:10" s="22" customFormat="1" ht="18" customHeight="1" hidden="1" thickBot="1">
      <c r="A21" s="196"/>
      <c r="B21" s="25" t="s">
        <v>19</v>
      </c>
      <c r="C21" s="200"/>
      <c r="D21" s="192"/>
      <c r="E21" s="192"/>
      <c r="F21" s="35"/>
      <c r="G21" s="27"/>
      <c r="H21" s="28">
        <v>0</v>
      </c>
      <c r="I21" s="34">
        <f>H21*D19</f>
        <v>0</v>
      </c>
      <c r="J21" s="143"/>
    </row>
    <row r="22" spans="1:10" s="22" customFormat="1" ht="15.75" customHeight="1" hidden="1" thickBot="1">
      <c r="A22" s="202" t="s">
        <v>30</v>
      </c>
      <c r="B22" s="198" t="s">
        <v>31</v>
      </c>
      <c r="C22" s="200" t="s">
        <v>17</v>
      </c>
      <c r="D22" s="192">
        <v>16900</v>
      </c>
      <c r="E22" s="192" t="s">
        <v>22</v>
      </c>
      <c r="F22" s="26"/>
      <c r="G22" s="19"/>
      <c r="H22" s="20">
        <v>0</v>
      </c>
      <c r="I22" s="30">
        <f>H22*D22</f>
        <v>0</v>
      </c>
      <c r="J22" s="145"/>
    </row>
    <row r="23" spans="1:10" s="22" customFormat="1" ht="15.75" customHeight="1" hidden="1" thickBot="1">
      <c r="A23" s="202"/>
      <c r="B23" s="203"/>
      <c r="C23" s="200"/>
      <c r="D23" s="192"/>
      <c r="E23" s="192"/>
      <c r="F23" s="35"/>
      <c r="G23" s="23"/>
      <c r="H23" s="20">
        <v>0</v>
      </c>
      <c r="I23" s="32">
        <f>H23*D22</f>
        <v>0</v>
      </c>
      <c r="J23" s="141"/>
    </row>
    <row r="24" spans="1:10" s="22" customFormat="1" ht="23.25" customHeight="1" hidden="1" thickBot="1">
      <c r="A24" s="202"/>
      <c r="B24" s="36" t="s">
        <v>27</v>
      </c>
      <c r="C24" s="200"/>
      <c r="D24" s="192"/>
      <c r="E24" s="192"/>
      <c r="F24" s="33"/>
      <c r="G24" s="27"/>
      <c r="H24" s="28">
        <v>0</v>
      </c>
      <c r="I24" s="34">
        <f>H24*D22</f>
        <v>0</v>
      </c>
      <c r="J24" s="143"/>
    </row>
    <row r="25" spans="1:10" s="22" customFormat="1" ht="11.25" customHeight="1" hidden="1" thickBot="1">
      <c r="A25" s="208" t="s">
        <v>32</v>
      </c>
      <c r="B25" s="209" t="s">
        <v>33</v>
      </c>
      <c r="C25" s="200" t="s">
        <v>17</v>
      </c>
      <c r="D25" s="192">
        <v>22000</v>
      </c>
      <c r="E25" s="201" t="s">
        <v>34</v>
      </c>
      <c r="F25" s="38"/>
      <c r="G25" s="19" t="s">
        <v>35</v>
      </c>
      <c r="H25" s="20">
        <v>0</v>
      </c>
      <c r="I25" s="39">
        <f>H25*D25</f>
        <v>0</v>
      </c>
      <c r="J25" s="148"/>
    </row>
    <row r="26" spans="1:10" s="22" customFormat="1" ht="11.25" customHeight="1" hidden="1" thickBot="1">
      <c r="A26" s="208"/>
      <c r="B26" s="209"/>
      <c r="C26" s="200"/>
      <c r="D26" s="192"/>
      <c r="E26" s="201"/>
      <c r="F26" s="31"/>
      <c r="G26" s="23"/>
      <c r="H26" s="20">
        <v>0</v>
      </c>
      <c r="I26" s="24">
        <f>H26*D25</f>
        <v>0</v>
      </c>
      <c r="J26" s="142"/>
    </row>
    <row r="27" spans="1:10" s="22" customFormat="1" ht="11.25" customHeight="1" hidden="1" thickBot="1">
      <c r="A27" s="208"/>
      <c r="B27" s="209"/>
      <c r="C27" s="200"/>
      <c r="D27" s="192"/>
      <c r="E27" s="201"/>
      <c r="F27" s="37"/>
      <c r="G27" s="27"/>
      <c r="H27" s="20">
        <v>0</v>
      </c>
      <c r="I27" s="29">
        <f>H27*D25</f>
        <v>0</v>
      </c>
      <c r="J27" s="143"/>
    </row>
    <row r="28" spans="1:10" s="22" customFormat="1" ht="11.25" customHeight="1" hidden="1" thickBot="1">
      <c r="A28" s="208" t="s">
        <v>36</v>
      </c>
      <c r="B28" s="215" t="s">
        <v>37</v>
      </c>
      <c r="C28" s="200" t="s">
        <v>17</v>
      </c>
      <c r="D28" s="192">
        <v>18000</v>
      </c>
      <c r="E28" s="201" t="s">
        <v>34</v>
      </c>
      <c r="F28" s="40"/>
      <c r="G28" s="41"/>
      <c r="H28" s="20">
        <v>0</v>
      </c>
      <c r="I28" s="39">
        <f>H28*D28</f>
        <v>0</v>
      </c>
      <c r="J28" s="149"/>
    </row>
    <row r="29" spans="1:10" s="22" customFormat="1" ht="11.25" customHeight="1" hidden="1" thickBot="1">
      <c r="A29" s="208"/>
      <c r="B29" s="216"/>
      <c r="C29" s="200"/>
      <c r="D29" s="192"/>
      <c r="E29" s="201"/>
      <c r="F29" s="31"/>
      <c r="G29" s="23"/>
      <c r="H29" s="20">
        <v>0</v>
      </c>
      <c r="I29" s="24">
        <f>H29*D28</f>
        <v>0</v>
      </c>
      <c r="J29" s="142"/>
    </row>
    <row r="30" spans="1:10" s="22" customFormat="1" ht="11.25" customHeight="1" hidden="1" thickBot="1">
      <c r="A30" s="208"/>
      <c r="B30" s="216"/>
      <c r="C30" s="200"/>
      <c r="D30" s="192"/>
      <c r="E30" s="201"/>
      <c r="F30" s="42"/>
      <c r="G30" s="43"/>
      <c r="H30" s="20">
        <v>0</v>
      </c>
      <c r="I30" s="29">
        <f>H30*D28</f>
        <v>0</v>
      </c>
      <c r="J30" s="150"/>
    </row>
    <row r="31" spans="1:10" s="22" customFormat="1" ht="11.25" customHeight="1" hidden="1" thickBot="1">
      <c r="A31" s="160"/>
      <c r="B31" s="164"/>
      <c r="C31" s="161"/>
      <c r="D31" s="159"/>
      <c r="E31" s="165"/>
      <c r="F31" s="166"/>
      <c r="G31" s="167"/>
      <c r="H31" s="20"/>
      <c r="I31" s="168"/>
      <c r="J31" s="169"/>
    </row>
    <row r="32" spans="1:10" s="22" customFormat="1" ht="11.25" customHeight="1" thickBot="1">
      <c r="A32" s="204" t="s">
        <v>38</v>
      </c>
      <c r="B32" s="213" t="s">
        <v>39</v>
      </c>
      <c r="C32" s="206" t="s">
        <v>40</v>
      </c>
      <c r="D32" s="207">
        <v>4500</v>
      </c>
      <c r="E32" s="211" t="s">
        <v>41</v>
      </c>
      <c r="F32" s="332"/>
      <c r="G32" s="19"/>
      <c r="H32" s="20">
        <v>0</v>
      </c>
      <c r="I32" s="30">
        <f>H32*D32</f>
        <v>0</v>
      </c>
      <c r="J32" s="148"/>
    </row>
    <row r="33" spans="1:10" s="22" customFormat="1" ht="11.25" customHeight="1" thickBot="1">
      <c r="A33" s="204"/>
      <c r="B33" s="213"/>
      <c r="C33" s="206"/>
      <c r="D33" s="207"/>
      <c r="E33" s="211"/>
      <c r="F33" s="332"/>
      <c r="G33" s="23"/>
      <c r="H33" s="20">
        <v>0</v>
      </c>
      <c r="I33" s="32">
        <f>H33*D32</f>
        <v>0</v>
      </c>
      <c r="J33" s="142"/>
    </row>
    <row r="34" spans="1:10" s="22" customFormat="1" ht="11.25" customHeight="1" thickBot="1">
      <c r="A34" s="204"/>
      <c r="B34" s="213"/>
      <c r="C34" s="206"/>
      <c r="D34" s="207"/>
      <c r="E34" s="211"/>
      <c r="F34" s="332"/>
      <c r="G34" s="27"/>
      <c r="H34" s="28">
        <v>0</v>
      </c>
      <c r="I34" s="34">
        <f>H34*D32</f>
        <v>0</v>
      </c>
      <c r="J34" s="143"/>
    </row>
    <row r="35" spans="1:10" s="22" customFormat="1" ht="11.25" customHeight="1" thickBot="1">
      <c r="A35" s="204" t="s">
        <v>49</v>
      </c>
      <c r="B35" s="214" t="s">
        <v>50</v>
      </c>
      <c r="C35" s="206" t="s">
        <v>40</v>
      </c>
      <c r="D35" s="207">
        <v>4500</v>
      </c>
      <c r="E35" s="217" t="s">
        <v>51</v>
      </c>
      <c r="F35" s="332"/>
      <c r="G35" s="19"/>
      <c r="H35" s="20">
        <v>0</v>
      </c>
      <c r="I35" s="30">
        <f>H35*D35</f>
        <v>0</v>
      </c>
      <c r="J35" s="145"/>
    </row>
    <row r="36" spans="1:10" s="22" customFormat="1" ht="11.25" customHeight="1" thickBot="1">
      <c r="A36" s="204"/>
      <c r="B36" s="214" t="s">
        <v>57</v>
      </c>
      <c r="C36" s="206"/>
      <c r="D36" s="207"/>
      <c r="E36" s="217"/>
      <c r="F36" s="332"/>
      <c r="G36" s="23"/>
      <c r="H36" s="20">
        <v>0</v>
      </c>
      <c r="I36" s="32">
        <f>H36*D35</f>
        <v>0</v>
      </c>
      <c r="J36" s="142"/>
    </row>
    <row r="37" spans="1:10" s="22" customFormat="1" ht="11.25" customHeight="1" thickBot="1">
      <c r="A37" s="204"/>
      <c r="B37" s="214" t="s">
        <v>52</v>
      </c>
      <c r="C37" s="206"/>
      <c r="D37" s="207"/>
      <c r="E37" s="217"/>
      <c r="F37" s="332"/>
      <c r="G37" s="27"/>
      <c r="H37" s="28">
        <v>0</v>
      </c>
      <c r="I37" s="34">
        <f>H37*D35</f>
        <v>0</v>
      </c>
      <c r="J37" s="143"/>
    </row>
    <row r="38" spans="1:10" s="22" customFormat="1" ht="11.25" customHeight="1" thickBot="1">
      <c r="A38" s="204" t="s">
        <v>42</v>
      </c>
      <c r="B38" s="205" t="s">
        <v>148</v>
      </c>
      <c r="C38" s="206" t="s">
        <v>40</v>
      </c>
      <c r="D38" s="207">
        <v>6900</v>
      </c>
      <c r="E38" s="184" t="s">
        <v>41</v>
      </c>
      <c r="F38" s="333"/>
      <c r="G38" s="19"/>
      <c r="H38" s="20">
        <v>0</v>
      </c>
      <c r="I38" s="30">
        <f>H38*D38</f>
        <v>0</v>
      </c>
      <c r="J38" s="145"/>
    </row>
    <row r="39" spans="1:10" s="22" customFormat="1" ht="11.25" customHeight="1" thickBot="1">
      <c r="A39" s="204"/>
      <c r="B39" s="205"/>
      <c r="C39" s="206"/>
      <c r="D39" s="207"/>
      <c r="E39" s="184"/>
      <c r="F39" s="333"/>
      <c r="G39" s="23"/>
      <c r="H39" s="20">
        <v>0</v>
      </c>
      <c r="I39" s="32">
        <f>H39*D38</f>
        <v>0</v>
      </c>
      <c r="J39" s="142"/>
    </row>
    <row r="40" spans="1:10" s="22" customFormat="1" ht="11.25" customHeight="1" thickBot="1">
      <c r="A40" s="204"/>
      <c r="B40" s="205"/>
      <c r="C40" s="206"/>
      <c r="D40" s="207"/>
      <c r="E40" s="184"/>
      <c r="F40" s="333"/>
      <c r="G40" s="27"/>
      <c r="H40" s="28">
        <v>0</v>
      </c>
      <c r="I40" s="34">
        <f>H40*D38</f>
        <v>0</v>
      </c>
      <c r="J40" s="143"/>
    </row>
    <row r="41" spans="1:10" s="22" customFormat="1" ht="11.25" customHeight="1" thickBot="1">
      <c r="A41" s="204" t="s">
        <v>43</v>
      </c>
      <c r="B41" s="210" t="s">
        <v>149</v>
      </c>
      <c r="C41" s="212" t="s">
        <v>163</v>
      </c>
      <c r="D41" s="207">
        <v>6700</v>
      </c>
      <c r="E41" s="184" t="s">
        <v>22</v>
      </c>
      <c r="F41" s="45"/>
      <c r="G41" s="19"/>
      <c r="H41" s="20">
        <v>0</v>
      </c>
      <c r="I41" s="30">
        <f>H41*D41</f>
        <v>0</v>
      </c>
      <c r="J41" s="148"/>
    </row>
    <row r="42" spans="1:10" s="22" customFormat="1" ht="11.25" customHeight="1" thickBot="1">
      <c r="A42" s="204"/>
      <c r="B42" s="210"/>
      <c r="C42" s="212"/>
      <c r="D42" s="207"/>
      <c r="E42" s="184"/>
      <c r="F42" s="46"/>
      <c r="G42" s="23"/>
      <c r="H42" s="20">
        <v>0</v>
      </c>
      <c r="I42" s="32">
        <f>H42*D41</f>
        <v>0</v>
      </c>
      <c r="J42" s="142"/>
    </row>
    <row r="43" spans="1:10" s="22" customFormat="1" ht="11.25" customHeight="1" thickBot="1">
      <c r="A43" s="204"/>
      <c r="B43" s="210"/>
      <c r="C43" s="212" t="s">
        <v>44</v>
      </c>
      <c r="D43" s="207"/>
      <c r="E43" s="184"/>
      <c r="F43" s="33"/>
      <c r="G43" s="27"/>
      <c r="H43" s="28">
        <v>0</v>
      </c>
      <c r="I43" s="34">
        <f>H43*D41</f>
        <v>0</v>
      </c>
      <c r="J43" s="143"/>
    </row>
    <row r="44" spans="1:10" s="22" customFormat="1" ht="11.25" customHeight="1" thickBot="1">
      <c r="A44" s="204" t="s">
        <v>161</v>
      </c>
      <c r="B44" s="210" t="s">
        <v>162</v>
      </c>
      <c r="C44" s="212" t="s">
        <v>163</v>
      </c>
      <c r="D44" s="207">
        <v>7200</v>
      </c>
      <c r="E44" s="184" t="s">
        <v>22</v>
      </c>
      <c r="F44" s="45"/>
      <c r="G44" s="19"/>
      <c r="H44" s="20">
        <v>0</v>
      </c>
      <c r="I44" s="30">
        <f>H44*D44</f>
        <v>0</v>
      </c>
      <c r="J44" s="148"/>
    </row>
    <row r="45" spans="1:10" s="22" customFormat="1" ht="11.25" customHeight="1" thickBot="1">
      <c r="A45" s="204"/>
      <c r="B45" s="210"/>
      <c r="C45" s="212"/>
      <c r="D45" s="207"/>
      <c r="E45" s="184"/>
      <c r="F45" s="46"/>
      <c r="G45" s="23"/>
      <c r="H45" s="20">
        <v>0</v>
      </c>
      <c r="I45" s="32">
        <f>H45*D44</f>
        <v>0</v>
      </c>
      <c r="J45" s="142"/>
    </row>
    <row r="46" spans="1:10" s="22" customFormat="1" ht="11.25" customHeight="1" thickBot="1">
      <c r="A46" s="204"/>
      <c r="B46" s="210"/>
      <c r="C46" s="212" t="s">
        <v>44</v>
      </c>
      <c r="D46" s="207"/>
      <c r="E46" s="184"/>
      <c r="F46" s="33"/>
      <c r="G46" s="27"/>
      <c r="H46" s="28">
        <v>0</v>
      </c>
      <c r="I46" s="34">
        <f>H46*D44</f>
        <v>0</v>
      </c>
      <c r="J46" s="143"/>
    </row>
    <row r="47" spans="1:10" s="22" customFormat="1" ht="11.25" customHeight="1" thickBot="1">
      <c r="A47" s="204" t="s">
        <v>45</v>
      </c>
      <c r="B47" s="210" t="s">
        <v>46</v>
      </c>
      <c r="C47" s="206" t="s">
        <v>174</v>
      </c>
      <c r="D47" s="207">
        <v>3900</v>
      </c>
      <c r="E47" s="184" t="s">
        <v>47</v>
      </c>
      <c r="F47" s="332"/>
      <c r="G47" s="19"/>
      <c r="H47" s="20">
        <v>0</v>
      </c>
      <c r="I47" s="30">
        <f>H47*D47</f>
        <v>0</v>
      </c>
      <c r="J47" s="148"/>
    </row>
    <row r="48" spans="1:10" s="22" customFormat="1" ht="11.25" customHeight="1" thickBot="1">
      <c r="A48" s="204"/>
      <c r="B48" s="210" t="s">
        <v>147</v>
      </c>
      <c r="C48" s="206"/>
      <c r="D48" s="207"/>
      <c r="E48" s="184"/>
      <c r="F48" s="333"/>
      <c r="G48" s="23"/>
      <c r="H48" s="20">
        <v>0</v>
      </c>
      <c r="I48" s="32">
        <f>H48*D47</f>
        <v>0</v>
      </c>
      <c r="J48" s="142"/>
    </row>
    <row r="49" spans="1:10" s="22" customFormat="1" ht="11.25" customHeight="1" thickBot="1">
      <c r="A49" s="204"/>
      <c r="B49" s="210" t="s">
        <v>147</v>
      </c>
      <c r="C49" s="206"/>
      <c r="D49" s="207"/>
      <c r="E49" s="184"/>
      <c r="F49" s="333"/>
      <c r="G49" s="27"/>
      <c r="H49" s="28">
        <v>0</v>
      </c>
      <c r="I49" s="34">
        <f>H49*D47</f>
        <v>0</v>
      </c>
      <c r="J49" s="143"/>
    </row>
    <row r="50" spans="1:10" s="22" customFormat="1" ht="11.25" customHeight="1" thickBot="1">
      <c r="A50" s="204" t="s">
        <v>53</v>
      </c>
      <c r="B50" s="210" t="s">
        <v>54</v>
      </c>
      <c r="C50" s="212" t="s">
        <v>55</v>
      </c>
      <c r="D50" s="207">
        <v>3900</v>
      </c>
      <c r="E50" s="184" t="s">
        <v>56</v>
      </c>
      <c r="F50" s="47"/>
      <c r="G50" s="41"/>
      <c r="H50" s="20">
        <v>0</v>
      </c>
      <c r="I50" s="30">
        <f>H50*D50</f>
        <v>0</v>
      </c>
      <c r="J50" s="149"/>
    </row>
    <row r="51" spans="1:10" s="22" customFormat="1" ht="11.25" customHeight="1" thickBot="1">
      <c r="A51" s="204"/>
      <c r="B51" s="210" t="s">
        <v>57</v>
      </c>
      <c r="C51" s="212"/>
      <c r="D51" s="207"/>
      <c r="E51" s="184"/>
      <c r="F51" s="46"/>
      <c r="G51" s="23"/>
      <c r="H51" s="20">
        <v>0</v>
      </c>
      <c r="I51" s="32">
        <f>H51*D50</f>
        <v>0</v>
      </c>
      <c r="J51" s="142"/>
    </row>
    <row r="52" spans="1:10" s="22" customFormat="1" ht="11.25" customHeight="1" thickBot="1">
      <c r="A52" s="204"/>
      <c r="B52" s="210" t="s">
        <v>52</v>
      </c>
      <c r="C52" s="212"/>
      <c r="D52" s="207"/>
      <c r="E52" s="184"/>
      <c r="F52" s="42"/>
      <c r="G52" s="43"/>
      <c r="H52" s="49">
        <v>0</v>
      </c>
      <c r="I52" s="34">
        <f>H52*D50</f>
        <v>0</v>
      </c>
      <c r="J52" s="150"/>
    </row>
    <row r="53" spans="1:10" s="22" customFormat="1" ht="11.25" customHeight="1" thickBot="1">
      <c r="A53" s="204" t="s">
        <v>61</v>
      </c>
      <c r="B53" s="206" t="s">
        <v>62</v>
      </c>
      <c r="C53" s="206" t="s">
        <v>58</v>
      </c>
      <c r="D53" s="207">
        <v>4300</v>
      </c>
      <c r="E53" s="232" t="s">
        <v>59</v>
      </c>
      <c r="F53" s="334"/>
      <c r="G53" s="51"/>
      <c r="H53" s="20">
        <v>0</v>
      </c>
      <c r="I53" s="30">
        <f>H53*D53</f>
        <v>0</v>
      </c>
      <c r="J53" s="148"/>
    </row>
    <row r="54" spans="1:10" s="22" customFormat="1" ht="11.25" customHeight="1" thickBot="1">
      <c r="A54" s="204"/>
      <c r="B54" s="228" t="s">
        <v>60</v>
      </c>
      <c r="C54" s="206"/>
      <c r="D54" s="207"/>
      <c r="E54" s="232" t="s">
        <v>47</v>
      </c>
      <c r="F54" s="335"/>
      <c r="G54" s="52"/>
      <c r="H54" s="20">
        <v>0</v>
      </c>
      <c r="I54" s="32">
        <f>H54*D53</f>
        <v>0</v>
      </c>
      <c r="J54" s="142"/>
    </row>
    <row r="55" spans="1:10" s="22" customFormat="1" ht="11.25" customHeight="1" thickBot="1">
      <c r="A55" s="204"/>
      <c r="B55" s="229"/>
      <c r="C55" s="206"/>
      <c r="D55" s="207"/>
      <c r="E55" s="232"/>
      <c r="F55" s="336"/>
      <c r="G55" s="53"/>
      <c r="H55" s="28">
        <v>0</v>
      </c>
      <c r="I55" s="34">
        <f>H55*D53</f>
        <v>0</v>
      </c>
      <c r="J55" s="143"/>
    </row>
    <row r="56" spans="1:10" s="22" customFormat="1" ht="12.75" customHeight="1" thickBot="1">
      <c r="A56" s="218" t="s">
        <v>64</v>
      </c>
      <c r="B56" s="221" t="s">
        <v>153</v>
      </c>
      <c r="C56" s="223" t="s">
        <v>165</v>
      </c>
      <c r="D56" s="207">
        <v>9200</v>
      </c>
      <c r="E56" s="226" t="s">
        <v>156</v>
      </c>
      <c r="F56" s="173"/>
      <c r="G56" s="55"/>
      <c r="H56" s="56">
        <v>0</v>
      </c>
      <c r="I56" s="57">
        <f>H56*D56</f>
        <v>0</v>
      </c>
      <c r="J56" s="151"/>
    </row>
    <row r="57" spans="1:10" s="22" customFormat="1" ht="11.25" customHeight="1" thickBot="1">
      <c r="A57" s="219"/>
      <c r="B57" s="214" t="s">
        <v>63</v>
      </c>
      <c r="C57" s="224" t="s">
        <v>66</v>
      </c>
      <c r="D57" s="207"/>
      <c r="E57" s="217" t="s">
        <v>22</v>
      </c>
      <c r="F57" s="174"/>
      <c r="G57" s="23"/>
      <c r="H57" s="20">
        <v>0</v>
      </c>
      <c r="I57" s="32">
        <f>H57*D56</f>
        <v>0</v>
      </c>
      <c r="J57" s="142"/>
    </row>
    <row r="58" spans="1:10" s="22" customFormat="1" ht="11.25" customHeight="1" thickBot="1">
      <c r="A58" s="220"/>
      <c r="B58" s="222" t="s">
        <v>63</v>
      </c>
      <c r="C58" s="225" t="s">
        <v>66</v>
      </c>
      <c r="D58" s="207"/>
      <c r="E58" s="227" t="s">
        <v>22</v>
      </c>
      <c r="F58" s="175"/>
      <c r="G58" s="59"/>
      <c r="H58" s="60">
        <v>0</v>
      </c>
      <c r="I58" s="61">
        <f>H58*D56</f>
        <v>0</v>
      </c>
      <c r="J58" s="152"/>
    </row>
    <row r="59" spans="1:10" s="22" customFormat="1" ht="11.25" customHeight="1" thickBot="1">
      <c r="A59" s="218" t="s">
        <v>155</v>
      </c>
      <c r="B59" s="221" t="s">
        <v>154</v>
      </c>
      <c r="C59" s="223" t="s">
        <v>166</v>
      </c>
      <c r="D59" s="207"/>
      <c r="E59" s="226" t="s">
        <v>22</v>
      </c>
      <c r="F59" s="54"/>
      <c r="G59" s="55"/>
      <c r="H59" s="56">
        <v>0</v>
      </c>
      <c r="I59" s="57">
        <f>H59*D59</f>
        <v>0</v>
      </c>
      <c r="J59" s="151"/>
    </row>
    <row r="60" spans="1:10" s="22" customFormat="1" ht="11.25" customHeight="1" thickBot="1">
      <c r="A60" s="219"/>
      <c r="B60" s="214" t="s">
        <v>63</v>
      </c>
      <c r="C60" s="224" t="s">
        <v>66</v>
      </c>
      <c r="D60" s="207"/>
      <c r="E60" s="217" t="s">
        <v>22</v>
      </c>
      <c r="F60" s="46"/>
      <c r="G60" s="23"/>
      <c r="H60" s="20">
        <v>0</v>
      </c>
      <c r="I60" s="32">
        <f>H60*D59</f>
        <v>0</v>
      </c>
      <c r="J60" s="142"/>
    </row>
    <row r="61" spans="1:10" s="22" customFormat="1" ht="11.25" customHeight="1" thickBot="1">
      <c r="A61" s="220"/>
      <c r="B61" s="222" t="s">
        <v>63</v>
      </c>
      <c r="C61" s="225" t="s">
        <v>66</v>
      </c>
      <c r="D61" s="207"/>
      <c r="E61" s="227" t="s">
        <v>22</v>
      </c>
      <c r="F61" s="58"/>
      <c r="G61" s="59"/>
      <c r="H61" s="60">
        <v>0</v>
      </c>
      <c r="I61" s="61">
        <f>H61*D59</f>
        <v>0</v>
      </c>
      <c r="J61" s="152"/>
    </row>
    <row r="62" spans="1:10" s="22" customFormat="1" ht="11.25" customHeight="1" thickBot="1">
      <c r="A62" s="218" t="s">
        <v>67</v>
      </c>
      <c r="B62" s="221" t="s">
        <v>68</v>
      </c>
      <c r="C62" s="223" t="s">
        <v>69</v>
      </c>
      <c r="D62" s="207">
        <v>5900</v>
      </c>
      <c r="E62" s="226" t="s">
        <v>22</v>
      </c>
      <c r="F62" s="173"/>
      <c r="G62" s="55"/>
      <c r="H62" s="56">
        <v>0</v>
      </c>
      <c r="I62" s="57">
        <f>H62*D62</f>
        <v>0</v>
      </c>
      <c r="J62" s="151"/>
    </row>
    <row r="63" spans="1:10" s="22" customFormat="1" ht="11.25" customHeight="1" thickBot="1">
      <c r="A63" s="219"/>
      <c r="B63" s="214" t="s">
        <v>63</v>
      </c>
      <c r="C63" s="224" t="s">
        <v>66</v>
      </c>
      <c r="D63" s="207"/>
      <c r="E63" s="217" t="s">
        <v>22</v>
      </c>
      <c r="F63" s="174"/>
      <c r="G63" s="23"/>
      <c r="H63" s="20">
        <v>0</v>
      </c>
      <c r="I63" s="32">
        <f>H63*D62</f>
        <v>0</v>
      </c>
      <c r="J63" s="142"/>
    </row>
    <row r="64" spans="1:10" s="22" customFormat="1" ht="11.25" customHeight="1" thickBot="1">
      <c r="A64" s="220"/>
      <c r="B64" s="222" t="s">
        <v>63</v>
      </c>
      <c r="C64" s="225" t="s">
        <v>66</v>
      </c>
      <c r="D64" s="207"/>
      <c r="E64" s="227" t="s">
        <v>22</v>
      </c>
      <c r="F64" s="175"/>
      <c r="G64" s="59"/>
      <c r="H64" s="60">
        <v>0</v>
      </c>
      <c r="I64" s="61">
        <f>H64*D62</f>
        <v>0</v>
      </c>
      <c r="J64" s="152"/>
    </row>
    <row r="65" spans="1:9" s="22" customFormat="1" ht="9.75" customHeight="1" hidden="1" thickBot="1">
      <c r="A65" s="249" t="s">
        <v>70</v>
      </c>
      <c r="B65" s="251" t="s">
        <v>71</v>
      </c>
      <c r="C65" s="228" t="s">
        <v>72</v>
      </c>
      <c r="D65" s="230">
        <v>3500</v>
      </c>
      <c r="E65" s="253" t="s">
        <v>22</v>
      </c>
      <c r="F65" s="157"/>
      <c r="G65" s="120"/>
      <c r="H65" s="135">
        <v>0</v>
      </c>
      <c r="I65" s="158">
        <f>H65*D65</f>
        <v>0</v>
      </c>
    </row>
    <row r="66" spans="1:9" s="22" customFormat="1" ht="9.75" customHeight="1" hidden="1" thickBot="1">
      <c r="A66" s="250"/>
      <c r="B66" s="237" t="s">
        <v>73</v>
      </c>
      <c r="C66" s="206"/>
      <c r="D66" s="207"/>
      <c r="E66" s="217" t="s">
        <v>22</v>
      </c>
      <c r="F66" s="66"/>
      <c r="G66" s="67"/>
      <c r="H66" s="68">
        <v>0</v>
      </c>
      <c r="I66" s="69">
        <f>H66*D65</f>
        <v>0</v>
      </c>
    </row>
    <row r="67" spans="1:9" s="22" customFormat="1" ht="9.75" customHeight="1" hidden="1" thickBot="1">
      <c r="A67" s="250"/>
      <c r="B67" s="238" t="s">
        <v>74</v>
      </c>
      <c r="C67" s="252" t="s">
        <v>75</v>
      </c>
      <c r="D67" s="231"/>
      <c r="E67" s="227" t="s">
        <v>22</v>
      </c>
      <c r="F67" s="70"/>
      <c r="G67" s="71"/>
      <c r="H67" s="72">
        <v>0</v>
      </c>
      <c r="I67" s="73">
        <f>H67*D65</f>
        <v>0</v>
      </c>
    </row>
    <row r="68" spans="1:9" s="22" customFormat="1" ht="9.75" customHeight="1" hidden="1" thickBot="1">
      <c r="A68" s="233" t="s">
        <v>76</v>
      </c>
      <c r="B68" s="236" t="s">
        <v>77</v>
      </c>
      <c r="C68" s="239" t="s">
        <v>78</v>
      </c>
      <c r="D68" s="241">
        <v>3500</v>
      </c>
      <c r="E68" s="242" t="s">
        <v>47</v>
      </c>
      <c r="F68" s="74"/>
      <c r="G68" s="64"/>
      <c r="H68" s="65">
        <v>0</v>
      </c>
      <c r="I68" s="75">
        <f>H68*D68</f>
        <v>0</v>
      </c>
    </row>
    <row r="69" spans="1:9" s="22" customFormat="1" ht="9.75" customHeight="1" hidden="1" thickBot="1">
      <c r="A69" s="234"/>
      <c r="B69" s="237" t="s">
        <v>60</v>
      </c>
      <c r="C69" s="228" t="s">
        <v>75</v>
      </c>
      <c r="D69" s="207"/>
      <c r="E69" s="243" t="s">
        <v>47</v>
      </c>
      <c r="F69" s="76"/>
      <c r="G69" s="67"/>
      <c r="H69" s="68">
        <v>0</v>
      </c>
      <c r="I69" s="77">
        <f>H69*D68</f>
        <v>0</v>
      </c>
    </row>
    <row r="70" spans="1:9" s="22" customFormat="1" ht="9.75" customHeight="1" hidden="1" thickBot="1">
      <c r="A70" s="235"/>
      <c r="B70" s="238" t="s">
        <v>60</v>
      </c>
      <c r="C70" s="240" t="s">
        <v>75</v>
      </c>
      <c r="D70" s="231"/>
      <c r="E70" s="244" t="s">
        <v>47</v>
      </c>
      <c r="F70" s="78"/>
      <c r="G70" s="71"/>
      <c r="H70" s="72">
        <v>0</v>
      </c>
      <c r="I70" s="79">
        <f>H70*D68</f>
        <v>0</v>
      </c>
    </row>
    <row r="71" spans="1:9" s="22" customFormat="1" ht="21.75" customHeight="1" thickBot="1">
      <c r="A71" s="62"/>
      <c r="B71" s="80"/>
      <c r="C71" s="81"/>
      <c r="D71" s="82"/>
      <c r="E71" s="83"/>
      <c r="F71" s="84"/>
      <c r="G71" s="85"/>
      <c r="H71" s="86"/>
      <c r="I71" s="87"/>
    </row>
    <row r="72" spans="1:9" ht="14.25" customHeight="1" thickBot="1">
      <c r="A72" s="44"/>
      <c r="B72" s="88" t="str">
        <f>B5</f>
        <v>Рублевые цены действуют с 01/02/2023</v>
      </c>
      <c r="C72" s="9"/>
      <c r="D72" s="9"/>
      <c r="E72" s="10"/>
      <c r="F72" s="11"/>
      <c r="G72" s="12"/>
      <c r="H72" s="12"/>
      <c r="I72" s="12"/>
    </row>
    <row r="73" spans="1:10" ht="42" customHeight="1" thickBot="1">
      <c r="A73" s="89"/>
      <c r="B73" s="90" t="s">
        <v>79</v>
      </c>
      <c r="C73" s="14" t="s">
        <v>9</v>
      </c>
      <c r="D73" s="15" t="s">
        <v>10</v>
      </c>
      <c r="E73" s="16" t="s">
        <v>11</v>
      </c>
      <c r="F73" s="17" t="s">
        <v>12</v>
      </c>
      <c r="G73" s="18" t="s">
        <v>11</v>
      </c>
      <c r="H73" s="18" t="s">
        <v>13</v>
      </c>
      <c r="I73" s="15" t="s">
        <v>14</v>
      </c>
      <c r="J73" s="140" t="s">
        <v>15</v>
      </c>
    </row>
    <row r="74" spans="1:10" s="22" customFormat="1" ht="48" customHeight="1" hidden="1">
      <c r="A74" s="262">
        <v>1.1</v>
      </c>
      <c r="B74" s="263" t="s">
        <v>80</v>
      </c>
      <c r="C74" s="200" t="s">
        <v>81</v>
      </c>
      <c r="D74" s="192" t="e">
        <v>#REF!</v>
      </c>
      <c r="E74" s="192" t="s">
        <v>82</v>
      </c>
      <c r="F74" s="38"/>
      <c r="G74" s="19" t="s">
        <v>35</v>
      </c>
      <c r="H74" s="39">
        <v>0</v>
      </c>
      <c r="I74" s="48" t="e">
        <f>H74*D74</f>
        <v>#REF!</v>
      </c>
      <c r="J74" s="142"/>
    </row>
    <row r="75" spans="1:10" s="22" customFormat="1" ht="48" customHeight="1" hidden="1">
      <c r="A75" s="262"/>
      <c r="B75" s="263"/>
      <c r="C75" s="200"/>
      <c r="D75" s="192"/>
      <c r="E75" s="192"/>
      <c r="F75" s="31"/>
      <c r="G75" s="23"/>
      <c r="H75" s="91">
        <v>0</v>
      </c>
      <c r="I75" s="32" t="e">
        <f>H75*D74</f>
        <v>#REF!</v>
      </c>
      <c r="J75" s="142"/>
    </row>
    <row r="76" spans="1:10" s="22" customFormat="1" ht="48" customHeight="1" hidden="1">
      <c r="A76" s="262"/>
      <c r="B76" s="263"/>
      <c r="C76" s="200"/>
      <c r="D76" s="192"/>
      <c r="E76" s="192"/>
      <c r="F76" s="37"/>
      <c r="G76" s="27"/>
      <c r="H76" s="91">
        <v>0</v>
      </c>
      <c r="I76" s="34" t="e">
        <f>H76*D74</f>
        <v>#REF!</v>
      </c>
      <c r="J76" s="142"/>
    </row>
    <row r="77" spans="1:10" s="22" customFormat="1" ht="48" customHeight="1" hidden="1">
      <c r="A77" s="245">
        <v>1.2</v>
      </c>
      <c r="B77" s="246" t="s">
        <v>83</v>
      </c>
      <c r="C77" s="200" t="s">
        <v>81</v>
      </c>
      <c r="D77" s="192" t="e">
        <v>#REF!</v>
      </c>
      <c r="E77" s="192" t="s">
        <v>82</v>
      </c>
      <c r="F77" s="40"/>
      <c r="G77" s="41"/>
      <c r="H77" s="91">
        <v>0</v>
      </c>
      <c r="I77" s="48" t="e">
        <f>H77*D77</f>
        <v>#REF!</v>
      </c>
      <c r="J77" s="142"/>
    </row>
    <row r="78" spans="1:10" s="22" customFormat="1" ht="12.75" customHeight="1" hidden="1">
      <c r="A78" s="245"/>
      <c r="B78" s="246"/>
      <c r="C78" s="200"/>
      <c r="D78" s="192"/>
      <c r="E78" s="192"/>
      <c r="F78" s="31"/>
      <c r="G78" s="23"/>
      <c r="H78" s="91">
        <v>0</v>
      </c>
      <c r="I78" s="32" t="e">
        <f>H78*D77</f>
        <v>#REF!</v>
      </c>
      <c r="J78" s="142"/>
    </row>
    <row r="79" spans="1:10" s="22" customFormat="1" ht="12.75" customHeight="1" hidden="1">
      <c r="A79" s="245"/>
      <c r="B79" s="246"/>
      <c r="C79" s="247"/>
      <c r="D79" s="248"/>
      <c r="E79" s="248"/>
      <c r="F79" s="42"/>
      <c r="G79" s="43"/>
      <c r="H79" s="107">
        <v>0</v>
      </c>
      <c r="I79" s="50" t="e">
        <f>H79*D77</f>
        <v>#REF!</v>
      </c>
      <c r="J79" s="142"/>
    </row>
    <row r="80" spans="1:10" s="22" customFormat="1" ht="19.5" customHeight="1" thickBot="1">
      <c r="A80" s="218" t="s">
        <v>84</v>
      </c>
      <c r="B80" s="272" t="s">
        <v>159</v>
      </c>
      <c r="C80" s="191" t="s">
        <v>164</v>
      </c>
      <c r="D80" s="207">
        <v>38000</v>
      </c>
      <c r="E80" s="270" t="s">
        <v>150</v>
      </c>
      <c r="F80" s="170"/>
      <c r="G80" s="63"/>
      <c r="H80" s="163">
        <v>0</v>
      </c>
      <c r="I80" s="92">
        <f>H80*D80</f>
        <v>0</v>
      </c>
      <c r="J80" s="141"/>
    </row>
    <row r="81" spans="1:10" s="22" customFormat="1" ht="21" customHeight="1" thickBot="1">
      <c r="A81" s="219"/>
      <c r="B81" s="273"/>
      <c r="C81" s="191"/>
      <c r="D81" s="207"/>
      <c r="E81" s="192"/>
      <c r="F81" s="171"/>
      <c r="G81" s="67"/>
      <c r="H81" s="72">
        <v>0</v>
      </c>
      <c r="I81" s="94">
        <f>H81*D80</f>
        <v>0</v>
      </c>
      <c r="J81" s="142"/>
    </row>
    <row r="82" spans="1:10" s="22" customFormat="1" ht="13.5" customHeight="1" hidden="1" thickBot="1">
      <c r="A82" s="220"/>
      <c r="B82" s="274"/>
      <c r="C82" s="191"/>
      <c r="D82" s="207"/>
      <c r="E82" s="271"/>
      <c r="F82" s="95"/>
      <c r="G82" s="71"/>
      <c r="H82" s="72">
        <v>0</v>
      </c>
      <c r="I82" s="96">
        <f>H82*D80</f>
        <v>0</v>
      </c>
      <c r="J82" s="142"/>
    </row>
    <row r="83" spans="1:10" s="22" customFormat="1" ht="13.5" customHeight="1" hidden="1" thickBot="1">
      <c r="A83" s="254" t="s">
        <v>85</v>
      </c>
      <c r="B83" s="256" t="s">
        <v>86</v>
      </c>
      <c r="C83" s="258" t="s">
        <v>87</v>
      </c>
      <c r="D83" s="259">
        <v>500</v>
      </c>
      <c r="E83" s="261" t="s">
        <v>88</v>
      </c>
      <c r="F83" s="119"/>
      <c r="G83" s="157"/>
      <c r="H83" s="162">
        <v>0</v>
      </c>
      <c r="I83" s="94">
        <f>H83*D83</f>
        <v>0</v>
      </c>
      <c r="J83" s="145"/>
    </row>
    <row r="84" spans="1:10" s="22" customFormat="1" ht="13.5" customHeight="1" hidden="1" thickBot="1">
      <c r="A84" s="255"/>
      <c r="B84" s="257" t="s">
        <v>52</v>
      </c>
      <c r="C84" s="200"/>
      <c r="D84" s="260"/>
      <c r="E84" s="192"/>
      <c r="F84" s="93"/>
      <c r="G84" s="67"/>
      <c r="H84" s="72">
        <v>0</v>
      </c>
      <c r="I84" s="94">
        <f>H84*D83</f>
        <v>0</v>
      </c>
      <c r="J84" s="141"/>
    </row>
    <row r="85" spans="1:10" s="22" customFormat="1" ht="13.5" customHeight="1" hidden="1" thickBot="1">
      <c r="A85" s="255"/>
      <c r="B85" s="257" t="s">
        <v>52</v>
      </c>
      <c r="C85" s="200"/>
      <c r="D85" s="260"/>
      <c r="E85" s="192"/>
      <c r="F85" s="95"/>
      <c r="G85" s="71"/>
      <c r="H85" s="72">
        <v>0</v>
      </c>
      <c r="I85" s="96">
        <f>H85*D83</f>
        <v>0</v>
      </c>
      <c r="J85" s="143"/>
    </row>
    <row r="86" spans="1:10" s="22" customFormat="1" ht="12" customHeight="1" thickBot="1">
      <c r="A86" s="204" t="s">
        <v>89</v>
      </c>
      <c r="B86" s="278" t="s">
        <v>90</v>
      </c>
      <c r="C86" s="268" t="s">
        <v>40</v>
      </c>
      <c r="D86" s="207">
        <v>2900</v>
      </c>
      <c r="E86" s="270" t="s">
        <v>150</v>
      </c>
      <c r="F86" s="332"/>
      <c r="G86" s="63"/>
      <c r="H86" s="72">
        <v>0</v>
      </c>
      <c r="I86" s="92">
        <f>H86*D86</f>
        <v>0</v>
      </c>
      <c r="J86" s="142"/>
    </row>
    <row r="87" spans="1:10" s="22" customFormat="1" ht="11.25" customHeight="1" thickBot="1">
      <c r="A87" s="204"/>
      <c r="B87" s="278" t="s">
        <v>52</v>
      </c>
      <c r="C87" s="268"/>
      <c r="D87" s="207"/>
      <c r="E87" s="192"/>
      <c r="F87" s="332"/>
      <c r="G87" s="67"/>
      <c r="H87" s="72">
        <v>0</v>
      </c>
      <c r="I87" s="94">
        <f>H87*D86</f>
        <v>0</v>
      </c>
      <c r="J87" s="142"/>
    </row>
    <row r="88" spans="1:10" s="22" customFormat="1" ht="11.25" customHeight="1" thickBot="1">
      <c r="A88" s="204"/>
      <c r="B88" s="276" t="s">
        <v>52</v>
      </c>
      <c r="C88" s="194"/>
      <c r="D88" s="207"/>
      <c r="E88" s="271"/>
      <c r="F88" s="332"/>
      <c r="G88" s="98"/>
      <c r="H88" s="72">
        <v>0</v>
      </c>
      <c r="I88" s="99">
        <f>H88*D86</f>
        <v>0</v>
      </c>
      <c r="J88" s="150"/>
    </row>
    <row r="89" spans="1:10" s="22" customFormat="1" ht="11.25" customHeight="1" thickBot="1">
      <c r="A89" s="218" t="s">
        <v>43</v>
      </c>
      <c r="B89" s="264" t="s">
        <v>91</v>
      </c>
      <c r="C89" s="267" t="s">
        <v>40</v>
      </c>
      <c r="D89" s="207">
        <v>4200</v>
      </c>
      <c r="E89" s="270" t="s">
        <v>150</v>
      </c>
      <c r="F89" s="333"/>
      <c r="G89" s="63"/>
      <c r="H89" s="72">
        <v>0</v>
      </c>
      <c r="I89" s="92">
        <f>H89*D89</f>
        <v>0</v>
      </c>
      <c r="J89" s="153"/>
    </row>
    <row r="90" spans="1:10" s="22" customFormat="1" ht="11.25" customHeight="1" thickBot="1">
      <c r="A90" s="219"/>
      <c r="B90" s="265"/>
      <c r="C90" s="268"/>
      <c r="D90" s="207"/>
      <c r="E90" s="192"/>
      <c r="F90" s="333"/>
      <c r="G90" s="67"/>
      <c r="H90" s="72">
        <v>0</v>
      </c>
      <c r="I90" s="94">
        <f>H90*D89</f>
        <v>0</v>
      </c>
      <c r="J90" s="142"/>
    </row>
    <row r="91" spans="1:10" s="22" customFormat="1" ht="11.25" customHeight="1" thickBot="1">
      <c r="A91" s="220"/>
      <c r="B91" s="266"/>
      <c r="C91" s="269"/>
      <c r="D91" s="207"/>
      <c r="E91" s="271"/>
      <c r="F91" s="333"/>
      <c r="G91" s="71"/>
      <c r="H91" s="72">
        <v>0</v>
      </c>
      <c r="I91" s="96">
        <f>H91*D89</f>
        <v>0</v>
      </c>
      <c r="J91" s="152"/>
    </row>
    <row r="92" spans="1:12" s="22" customFormat="1" ht="11.25" customHeight="1" thickBot="1">
      <c r="A92" s="218" t="s">
        <v>92</v>
      </c>
      <c r="B92" s="282" t="s">
        <v>93</v>
      </c>
      <c r="C92" s="285" t="s">
        <v>40</v>
      </c>
      <c r="D92" s="207">
        <v>2900</v>
      </c>
      <c r="E92" s="270" t="s">
        <v>150</v>
      </c>
      <c r="F92" s="333"/>
      <c r="G92" s="63"/>
      <c r="H92" s="72">
        <v>0</v>
      </c>
      <c r="I92" s="92">
        <f>H92*D92</f>
        <v>0</v>
      </c>
      <c r="J92" s="151"/>
      <c r="L92" s="180"/>
    </row>
    <row r="93" spans="1:10" s="22" customFormat="1" ht="11.25" customHeight="1" thickBot="1">
      <c r="A93" s="219"/>
      <c r="B93" s="283" t="s">
        <v>48</v>
      </c>
      <c r="C93" s="286"/>
      <c r="D93" s="207"/>
      <c r="E93" s="192"/>
      <c r="F93" s="333"/>
      <c r="G93" s="67"/>
      <c r="H93" s="72">
        <v>0</v>
      </c>
      <c r="I93" s="94">
        <f>H93*D92</f>
        <v>0</v>
      </c>
      <c r="J93" s="142"/>
    </row>
    <row r="94" spans="1:10" s="22" customFormat="1" ht="11.25" customHeight="1" thickBot="1">
      <c r="A94" s="220"/>
      <c r="B94" s="284" t="s">
        <v>48</v>
      </c>
      <c r="C94" s="287"/>
      <c r="D94" s="207"/>
      <c r="E94" s="271"/>
      <c r="F94" s="333"/>
      <c r="G94" s="71"/>
      <c r="H94" s="72">
        <v>0</v>
      </c>
      <c r="I94" s="96">
        <f>H94*D92</f>
        <v>0</v>
      </c>
      <c r="J94" s="152"/>
    </row>
    <row r="95" spans="1:10" s="22" customFormat="1" ht="11.25" customHeight="1" thickBot="1">
      <c r="A95" s="204" t="s">
        <v>43</v>
      </c>
      <c r="B95" s="331" t="s">
        <v>151</v>
      </c>
      <c r="C95" s="212" t="s">
        <v>163</v>
      </c>
      <c r="D95" s="207">
        <v>6400</v>
      </c>
      <c r="E95" s="270" t="s">
        <v>150</v>
      </c>
      <c r="F95" s="45"/>
      <c r="G95" s="19"/>
      <c r="H95" s="20">
        <v>0</v>
      </c>
      <c r="I95" s="181">
        <f>H95*D95</f>
        <v>0</v>
      </c>
      <c r="J95" s="148"/>
    </row>
    <row r="96" spans="1:10" s="22" customFormat="1" ht="11.25" customHeight="1" thickBot="1">
      <c r="A96" s="204"/>
      <c r="B96" s="210"/>
      <c r="C96" s="212"/>
      <c r="D96" s="207"/>
      <c r="E96" s="192"/>
      <c r="F96" s="46"/>
      <c r="G96" s="23"/>
      <c r="H96" s="20">
        <v>0</v>
      </c>
      <c r="I96" s="182">
        <f>H96*D95</f>
        <v>0</v>
      </c>
      <c r="J96" s="142"/>
    </row>
    <row r="97" spans="1:10" s="22" customFormat="1" ht="11.25" customHeight="1" thickBot="1">
      <c r="A97" s="204"/>
      <c r="B97" s="210"/>
      <c r="C97" s="212" t="s">
        <v>44</v>
      </c>
      <c r="D97" s="207"/>
      <c r="E97" s="271"/>
      <c r="F97" s="33"/>
      <c r="G97" s="27"/>
      <c r="H97" s="28">
        <v>0</v>
      </c>
      <c r="I97" s="183">
        <f>H97*D95</f>
        <v>0</v>
      </c>
      <c r="J97" s="143"/>
    </row>
    <row r="98" spans="1:10" s="22" customFormat="1" ht="11.25" customHeight="1" thickBot="1">
      <c r="A98" s="218" t="s">
        <v>94</v>
      </c>
      <c r="B98" s="275" t="s">
        <v>95</v>
      </c>
      <c r="C98" s="223" t="s">
        <v>165</v>
      </c>
      <c r="D98" s="207">
        <v>6400</v>
      </c>
      <c r="E98" s="270" t="s">
        <v>150</v>
      </c>
      <c r="F98" s="176"/>
      <c r="G98" s="63"/>
      <c r="H98" s="72">
        <v>0</v>
      </c>
      <c r="I98" s="100">
        <f>H98*D98</f>
        <v>0</v>
      </c>
      <c r="J98" s="141"/>
    </row>
    <row r="99" spans="1:10" s="22" customFormat="1" ht="11.25" customHeight="1" thickBot="1">
      <c r="A99" s="219"/>
      <c r="B99" s="276" t="s">
        <v>96</v>
      </c>
      <c r="C99" s="224" t="s">
        <v>66</v>
      </c>
      <c r="D99" s="207"/>
      <c r="E99" s="192"/>
      <c r="F99" s="177"/>
      <c r="G99" s="67"/>
      <c r="H99" s="72">
        <v>0</v>
      </c>
      <c r="I99" s="101">
        <f>H99*D98</f>
        <v>0</v>
      </c>
      <c r="J99" s="142"/>
    </row>
    <row r="100" spans="1:10" s="22" customFormat="1" ht="11.25" customHeight="1" thickBot="1">
      <c r="A100" s="220"/>
      <c r="B100" s="277" t="s">
        <v>96</v>
      </c>
      <c r="C100" s="225" t="s">
        <v>66</v>
      </c>
      <c r="D100" s="207"/>
      <c r="E100" s="271"/>
      <c r="F100" s="178"/>
      <c r="G100" s="71"/>
      <c r="H100" s="72">
        <v>0</v>
      </c>
      <c r="I100" s="102">
        <f>H100*D98</f>
        <v>0</v>
      </c>
      <c r="J100" s="152"/>
    </row>
    <row r="101" spans="1:9" s="22" customFormat="1" ht="15.75" customHeight="1" hidden="1">
      <c r="A101" s="293" t="s">
        <v>97</v>
      </c>
      <c r="B101" s="294" t="s">
        <v>98</v>
      </c>
      <c r="C101" s="286" t="s">
        <v>99</v>
      </c>
      <c r="D101" s="279" t="e">
        <v>#REF!</v>
      </c>
      <c r="E101" s="298" t="s">
        <v>88</v>
      </c>
      <c r="F101" s="47"/>
      <c r="G101" s="41"/>
      <c r="H101" s="103">
        <v>0</v>
      </c>
      <c r="I101" s="101" t="e">
        <f>H101*D101</f>
        <v>#REF!</v>
      </c>
    </row>
    <row r="102" spans="1:9" s="22" customFormat="1" ht="9.75" customHeight="1" hidden="1">
      <c r="A102" s="204"/>
      <c r="B102" s="276" t="s">
        <v>73</v>
      </c>
      <c r="C102" s="194"/>
      <c r="D102" s="280"/>
      <c r="E102" s="281" t="s">
        <v>88</v>
      </c>
      <c r="F102" s="46"/>
      <c r="G102" s="23"/>
      <c r="H102" s="91">
        <v>0</v>
      </c>
      <c r="I102" s="104" t="e">
        <f>H102*D101</f>
        <v>#REF!</v>
      </c>
    </row>
    <row r="103" spans="1:9" s="22" customFormat="1" ht="9.75" customHeight="1" hidden="1">
      <c r="A103" s="204"/>
      <c r="B103" s="276" t="s">
        <v>74</v>
      </c>
      <c r="C103" s="194" t="s">
        <v>75</v>
      </c>
      <c r="D103" s="280"/>
      <c r="E103" s="281" t="s">
        <v>88</v>
      </c>
      <c r="F103" s="42"/>
      <c r="G103" s="43"/>
      <c r="H103" s="91">
        <v>0</v>
      </c>
      <c r="I103" s="105" t="e">
        <f>H103*D101</f>
        <v>#REF!</v>
      </c>
    </row>
    <row r="104" spans="1:9" s="22" customFormat="1" ht="9.75" customHeight="1" hidden="1">
      <c r="A104" s="204" t="s">
        <v>100</v>
      </c>
      <c r="B104" s="278" t="s">
        <v>101</v>
      </c>
      <c r="C104" s="194" t="s">
        <v>40</v>
      </c>
      <c r="D104" s="280" t="e">
        <v>#REF!</v>
      </c>
      <c r="E104" s="281" t="s">
        <v>88</v>
      </c>
      <c r="F104" s="45"/>
      <c r="G104" s="19"/>
      <c r="H104" s="91">
        <v>0</v>
      </c>
      <c r="I104" s="101" t="e">
        <f>H104*D104</f>
        <v>#REF!</v>
      </c>
    </row>
    <row r="105" spans="1:9" s="22" customFormat="1" ht="9.75" customHeight="1" hidden="1">
      <c r="A105" s="204"/>
      <c r="B105" s="278" t="s">
        <v>102</v>
      </c>
      <c r="C105" s="194"/>
      <c r="D105" s="280"/>
      <c r="E105" s="281" t="s">
        <v>88</v>
      </c>
      <c r="F105" s="46"/>
      <c r="G105" s="23"/>
      <c r="H105" s="91">
        <v>0</v>
      </c>
      <c r="I105" s="104" t="e">
        <f>H105*D104</f>
        <v>#REF!</v>
      </c>
    </row>
    <row r="106" spans="1:9" s="22" customFormat="1" ht="9.75" customHeight="1" hidden="1">
      <c r="A106" s="204"/>
      <c r="B106" s="278" t="s">
        <v>102</v>
      </c>
      <c r="C106" s="194"/>
      <c r="D106" s="280"/>
      <c r="E106" s="281" t="s">
        <v>88</v>
      </c>
      <c r="F106" s="33"/>
      <c r="G106" s="27"/>
      <c r="H106" s="91">
        <v>0</v>
      </c>
      <c r="I106" s="105" t="e">
        <f>H106*D104</f>
        <v>#REF!</v>
      </c>
    </row>
    <row r="107" spans="1:9" s="22" customFormat="1" ht="9.75" customHeight="1" hidden="1">
      <c r="A107" s="204" t="s">
        <v>103</v>
      </c>
      <c r="B107" s="276" t="s">
        <v>104</v>
      </c>
      <c r="C107" s="194" t="s">
        <v>44</v>
      </c>
      <c r="D107" s="288" t="e">
        <v>#REF!</v>
      </c>
      <c r="E107" s="281" t="s">
        <v>88</v>
      </c>
      <c r="F107" s="47"/>
      <c r="G107" s="41"/>
      <c r="H107" s="91">
        <v>0</v>
      </c>
      <c r="I107" s="48" t="e">
        <f>H107*D107</f>
        <v>#REF!</v>
      </c>
    </row>
    <row r="108" spans="1:13" s="106" customFormat="1" ht="9.75" customHeight="1" hidden="1">
      <c r="A108" s="204"/>
      <c r="B108" s="276" t="s">
        <v>105</v>
      </c>
      <c r="C108" s="194" t="s">
        <v>44</v>
      </c>
      <c r="D108" s="288"/>
      <c r="E108" s="281" t="s">
        <v>88</v>
      </c>
      <c r="F108" s="46"/>
      <c r="G108" s="23"/>
      <c r="H108" s="91">
        <v>0</v>
      </c>
      <c r="I108" s="32" t="e">
        <f>H108*D107</f>
        <v>#REF!</v>
      </c>
      <c r="J108" s="22"/>
      <c r="K108" s="22"/>
      <c r="L108" s="22"/>
      <c r="M108" s="22"/>
    </row>
    <row r="109" spans="1:9" s="22" customFormat="1" ht="9.75" customHeight="1" hidden="1">
      <c r="A109" s="204"/>
      <c r="B109" s="276" t="s">
        <v>105</v>
      </c>
      <c r="C109" s="194" t="s">
        <v>44</v>
      </c>
      <c r="D109" s="288"/>
      <c r="E109" s="281" t="s">
        <v>88</v>
      </c>
      <c r="F109" s="33"/>
      <c r="G109" s="53"/>
      <c r="H109" s="91">
        <v>0</v>
      </c>
      <c r="I109" s="34" t="e">
        <f>H109*D107</f>
        <v>#REF!</v>
      </c>
    </row>
    <row r="110" spans="1:9" s="22" customFormat="1" ht="9.75" customHeight="1" hidden="1">
      <c r="A110" s="204" t="s">
        <v>106</v>
      </c>
      <c r="B110" s="289" t="s">
        <v>107</v>
      </c>
      <c r="C110" s="194" t="s">
        <v>40</v>
      </c>
      <c r="D110" s="288" t="e">
        <v>#REF!</v>
      </c>
      <c r="E110" s="281" t="s">
        <v>88</v>
      </c>
      <c r="F110" s="47"/>
      <c r="G110" s="41"/>
      <c r="H110" s="91">
        <v>0</v>
      </c>
      <c r="I110" s="48" t="e">
        <f>H110*D110</f>
        <v>#REF!</v>
      </c>
    </row>
    <row r="111" spans="1:9" s="22" customFormat="1" ht="9.75" customHeight="1" hidden="1">
      <c r="A111" s="204"/>
      <c r="B111" s="289" t="s">
        <v>60</v>
      </c>
      <c r="C111" s="194"/>
      <c r="D111" s="288"/>
      <c r="E111" s="281" t="s">
        <v>88</v>
      </c>
      <c r="F111" s="46"/>
      <c r="G111" s="23"/>
      <c r="H111" s="91">
        <v>0</v>
      </c>
      <c r="I111" s="32" t="e">
        <f>H111*D110</f>
        <v>#REF!</v>
      </c>
    </row>
    <row r="112" spans="1:9" s="22" customFormat="1" ht="9.75" customHeight="1" hidden="1">
      <c r="A112" s="204"/>
      <c r="B112" s="290" t="s">
        <v>60</v>
      </c>
      <c r="C112" s="194"/>
      <c r="D112" s="291"/>
      <c r="E112" s="292" t="s">
        <v>88</v>
      </c>
      <c r="F112" s="42"/>
      <c r="G112" s="43"/>
      <c r="H112" s="107">
        <v>0</v>
      </c>
      <c r="I112" s="50" t="e">
        <f>H112*D110</f>
        <v>#REF!</v>
      </c>
    </row>
    <row r="113" spans="1:9" ht="17.25" customHeight="1" thickBot="1">
      <c r="A113" s="44"/>
      <c r="B113" s="88" t="str">
        <f>B5</f>
        <v>Рублевые цены действуют с 01/02/2023</v>
      </c>
      <c r="C113" s="9"/>
      <c r="D113" s="9"/>
      <c r="E113" s="10"/>
      <c r="F113" s="11"/>
      <c r="G113" s="12"/>
      <c r="H113" s="12"/>
      <c r="I113" s="12"/>
    </row>
    <row r="114" spans="1:10" ht="44.25" customHeight="1" thickBot="1">
      <c r="A114" s="108"/>
      <c r="B114" s="109" t="s">
        <v>108</v>
      </c>
      <c r="C114" s="110" t="s">
        <v>9</v>
      </c>
      <c r="D114" s="111" t="s">
        <v>10</v>
      </c>
      <c r="E114" s="112" t="s">
        <v>11</v>
      </c>
      <c r="F114" s="112" t="s">
        <v>12</v>
      </c>
      <c r="G114" s="113" t="s">
        <v>11</v>
      </c>
      <c r="H114" s="113" t="s">
        <v>13</v>
      </c>
      <c r="I114" s="114" t="s">
        <v>14</v>
      </c>
      <c r="J114" s="154" t="s">
        <v>15</v>
      </c>
    </row>
    <row r="115" spans="1:10" s="22" customFormat="1" ht="11.25" customHeight="1" thickBot="1">
      <c r="A115" s="310" t="s">
        <v>109</v>
      </c>
      <c r="B115" s="313" t="s">
        <v>110</v>
      </c>
      <c r="C115" s="212" t="s">
        <v>163</v>
      </c>
      <c r="D115" s="295">
        <v>1200</v>
      </c>
      <c r="E115" s="211" t="s">
        <v>111</v>
      </c>
      <c r="F115" s="74"/>
      <c r="G115" s="63"/>
      <c r="H115" s="72">
        <v>0</v>
      </c>
      <c r="I115" s="101">
        <f>H115*D$115</f>
        <v>0</v>
      </c>
      <c r="J115" s="149"/>
    </row>
    <row r="116" spans="1:10" s="22" customFormat="1" ht="11.25" customHeight="1" thickBot="1">
      <c r="A116" s="311"/>
      <c r="B116" s="302" t="s">
        <v>112</v>
      </c>
      <c r="C116" s="212"/>
      <c r="D116" s="296"/>
      <c r="E116" s="184" t="s">
        <v>111</v>
      </c>
      <c r="F116" s="93"/>
      <c r="G116" s="67"/>
      <c r="H116" s="72">
        <v>0</v>
      </c>
      <c r="I116" s="101">
        <f>H116*D$115</f>
        <v>0</v>
      </c>
      <c r="J116" s="142"/>
    </row>
    <row r="117" spans="1:10" s="22" customFormat="1" ht="11.25" customHeight="1" thickBot="1">
      <c r="A117" s="312"/>
      <c r="B117" s="302" t="s">
        <v>112</v>
      </c>
      <c r="C117" s="212" t="s">
        <v>44</v>
      </c>
      <c r="D117" s="297"/>
      <c r="E117" s="217" t="s">
        <v>111</v>
      </c>
      <c r="F117" s="97"/>
      <c r="G117" s="98"/>
      <c r="H117" s="72">
        <v>0</v>
      </c>
      <c r="I117" s="115">
        <f>H117*D$115</f>
        <v>0</v>
      </c>
      <c r="J117" s="150"/>
    </row>
    <row r="118" spans="1:10" s="22" customFormat="1" ht="11.25" customHeight="1" thickBot="1">
      <c r="A118" s="299" t="s">
        <v>113</v>
      </c>
      <c r="B118" s="301" t="s">
        <v>114</v>
      </c>
      <c r="C118" s="285" t="s">
        <v>40</v>
      </c>
      <c r="D118" s="295">
        <v>900</v>
      </c>
      <c r="E118" s="304" t="s">
        <v>111</v>
      </c>
      <c r="F118" s="74"/>
      <c r="G118" s="63"/>
      <c r="H118" s="72">
        <v>0</v>
      </c>
      <c r="I118" s="116">
        <f>H118*D$118</f>
        <v>0</v>
      </c>
      <c r="J118" s="151"/>
    </row>
    <row r="119" spans="1:10" s="22" customFormat="1" ht="11.25" customHeight="1" thickBot="1">
      <c r="A119" s="300"/>
      <c r="B119" s="302" t="s">
        <v>112</v>
      </c>
      <c r="C119" s="194"/>
      <c r="D119" s="296"/>
      <c r="E119" s="184" t="s">
        <v>111</v>
      </c>
      <c r="F119" s="93"/>
      <c r="G119" s="67"/>
      <c r="H119" s="72">
        <v>0</v>
      </c>
      <c r="I119" s="117">
        <f>H119*D$118</f>
        <v>0</v>
      </c>
      <c r="J119" s="142"/>
    </row>
    <row r="120" spans="1:10" s="22" customFormat="1" ht="11.25" customHeight="1" thickBot="1">
      <c r="A120" s="220"/>
      <c r="B120" s="303" t="s">
        <v>112</v>
      </c>
      <c r="C120" s="269"/>
      <c r="D120" s="297"/>
      <c r="E120" s="227" t="s">
        <v>111</v>
      </c>
      <c r="F120" s="95"/>
      <c r="G120" s="71"/>
      <c r="H120" s="72">
        <v>0</v>
      </c>
      <c r="I120" s="118">
        <f>H120*D$118</f>
        <v>0</v>
      </c>
      <c r="J120" s="152"/>
    </row>
    <row r="121" spans="1:10" s="22" customFormat="1" ht="11.25" customHeight="1" thickBot="1">
      <c r="A121" s="299" t="s">
        <v>115</v>
      </c>
      <c r="B121" s="301" t="s">
        <v>116</v>
      </c>
      <c r="C121" s="285" t="s">
        <v>65</v>
      </c>
      <c r="D121" s="295">
        <v>800</v>
      </c>
      <c r="E121" s="304" t="s">
        <v>111</v>
      </c>
      <c r="F121" s="74"/>
      <c r="G121" s="63"/>
      <c r="H121" s="72">
        <v>0</v>
      </c>
      <c r="I121" s="116">
        <f>H121*D$121</f>
        <v>0</v>
      </c>
      <c r="J121" s="151"/>
    </row>
    <row r="122" spans="1:10" s="22" customFormat="1" ht="11.25" customHeight="1" thickBot="1">
      <c r="A122" s="300"/>
      <c r="B122" s="302" t="s">
        <v>112</v>
      </c>
      <c r="C122" s="194" t="s">
        <v>66</v>
      </c>
      <c r="D122" s="296"/>
      <c r="E122" s="184" t="s">
        <v>111</v>
      </c>
      <c r="F122" s="93"/>
      <c r="G122" s="67"/>
      <c r="H122" s="72">
        <v>0</v>
      </c>
      <c r="I122" s="117">
        <f>H122*D$121</f>
        <v>0</v>
      </c>
      <c r="J122" s="142"/>
    </row>
    <row r="123" spans="1:10" s="22" customFormat="1" ht="11.25" customHeight="1" thickBot="1">
      <c r="A123" s="220"/>
      <c r="B123" s="303" t="s">
        <v>112</v>
      </c>
      <c r="C123" s="269" t="s">
        <v>66</v>
      </c>
      <c r="D123" s="297"/>
      <c r="E123" s="227" t="s">
        <v>111</v>
      </c>
      <c r="F123" s="95"/>
      <c r="G123" s="71"/>
      <c r="H123" s="72">
        <v>0</v>
      </c>
      <c r="I123" s="118">
        <f>H123*D$121</f>
        <v>0</v>
      </c>
      <c r="J123" s="152"/>
    </row>
    <row r="124" spans="1:10" s="22" customFormat="1" ht="11.25" customHeight="1" thickBot="1">
      <c r="A124" s="305" t="s">
        <v>117</v>
      </c>
      <c r="B124" s="307" t="s">
        <v>169</v>
      </c>
      <c r="C124" s="285" t="s">
        <v>118</v>
      </c>
      <c r="D124" s="295">
        <v>800</v>
      </c>
      <c r="E124" s="242" t="s">
        <v>119</v>
      </c>
      <c r="F124" s="74"/>
      <c r="G124" s="64"/>
      <c r="H124" s="72">
        <v>0</v>
      </c>
      <c r="I124" s="116">
        <f>H124*D124</f>
        <v>0</v>
      </c>
      <c r="J124" s="151"/>
    </row>
    <row r="125" spans="1:10" s="22" customFormat="1" ht="11.25" customHeight="1" thickBot="1">
      <c r="A125" s="306"/>
      <c r="B125" s="308" t="s">
        <v>60</v>
      </c>
      <c r="C125" s="194"/>
      <c r="D125" s="296"/>
      <c r="E125" s="243" t="s">
        <v>47</v>
      </c>
      <c r="F125" s="93"/>
      <c r="G125" s="67"/>
      <c r="H125" s="72">
        <v>0</v>
      </c>
      <c r="I125" s="117">
        <f>H125*D124</f>
        <v>0</v>
      </c>
      <c r="J125" s="142"/>
    </row>
    <row r="126" spans="1:10" s="22" customFormat="1" ht="11.25" customHeight="1" thickBot="1">
      <c r="A126" s="235"/>
      <c r="B126" s="309" t="s">
        <v>60</v>
      </c>
      <c r="C126" s="269"/>
      <c r="D126" s="297"/>
      <c r="E126" s="244" t="s">
        <v>47</v>
      </c>
      <c r="F126" s="95"/>
      <c r="G126" s="71"/>
      <c r="H126" s="72">
        <v>0</v>
      </c>
      <c r="I126" s="118">
        <f>H126*D124</f>
        <v>0</v>
      </c>
      <c r="J126" s="152"/>
    </row>
    <row r="127" spans="1:10" s="22" customFormat="1" ht="11.25" customHeight="1" thickBot="1">
      <c r="A127" s="305" t="s">
        <v>167</v>
      </c>
      <c r="B127" s="307" t="s">
        <v>170</v>
      </c>
      <c r="C127" s="212" t="s">
        <v>163</v>
      </c>
      <c r="D127" s="295">
        <v>1400</v>
      </c>
      <c r="E127" s="242" t="s">
        <v>119</v>
      </c>
      <c r="F127" s="74"/>
      <c r="G127" s="64"/>
      <c r="H127" s="72">
        <v>0</v>
      </c>
      <c r="I127" s="116">
        <f>H127*D127</f>
        <v>0</v>
      </c>
      <c r="J127" s="151"/>
    </row>
    <row r="128" spans="1:10" s="22" customFormat="1" ht="11.25" customHeight="1" thickBot="1">
      <c r="A128" s="306"/>
      <c r="B128" s="308" t="s">
        <v>60</v>
      </c>
      <c r="C128" s="212"/>
      <c r="D128" s="296"/>
      <c r="E128" s="243" t="s">
        <v>47</v>
      </c>
      <c r="F128" s="93"/>
      <c r="G128" s="67"/>
      <c r="H128" s="72">
        <v>0</v>
      </c>
      <c r="I128" s="117">
        <f>H128*D127</f>
        <v>0</v>
      </c>
      <c r="J128" s="142"/>
    </row>
    <row r="129" spans="1:10" s="22" customFormat="1" ht="11.25" customHeight="1" thickBot="1">
      <c r="A129" s="235"/>
      <c r="B129" s="309" t="s">
        <v>60</v>
      </c>
      <c r="C129" s="212" t="s">
        <v>44</v>
      </c>
      <c r="D129" s="297"/>
      <c r="E129" s="244" t="s">
        <v>47</v>
      </c>
      <c r="F129" s="95"/>
      <c r="G129" s="71"/>
      <c r="H129" s="72">
        <v>0</v>
      </c>
      <c r="I129" s="118">
        <f>H129*D127</f>
        <v>0</v>
      </c>
      <c r="J129" s="152"/>
    </row>
    <row r="130" spans="1:10" s="22" customFormat="1" ht="11.25" customHeight="1" thickBot="1">
      <c r="A130" s="305" t="s">
        <v>120</v>
      </c>
      <c r="B130" s="307" t="s">
        <v>121</v>
      </c>
      <c r="C130" s="285" t="s">
        <v>65</v>
      </c>
      <c r="D130" s="295">
        <v>1500</v>
      </c>
      <c r="E130" s="242" t="s">
        <v>119</v>
      </c>
      <c r="F130" s="74"/>
      <c r="G130" s="64"/>
      <c r="H130" s="72">
        <v>0</v>
      </c>
      <c r="I130" s="116">
        <f>H130*D130</f>
        <v>0</v>
      </c>
      <c r="J130" s="151"/>
    </row>
    <row r="131" spans="1:10" s="22" customFormat="1" ht="11.25" customHeight="1" thickBot="1">
      <c r="A131" s="306"/>
      <c r="B131" s="308" t="s">
        <v>60</v>
      </c>
      <c r="C131" s="194" t="s">
        <v>66</v>
      </c>
      <c r="D131" s="296"/>
      <c r="E131" s="243" t="s">
        <v>47</v>
      </c>
      <c r="F131" s="93"/>
      <c r="G131" s="67"/>
      <c r="H131" s="72">
        <v>0</v>
      </c>
      <c r="I131" s="117">
        <f>H131*D130</f>
        <v>0</v>
      </c>
      <c r="J131" s="142"/>
    </row>
    <row r="132" spans="1:10" s="22" customFormat="1" ht="11.25" customHeight="1" thickBot="1">
      <c r="A132" s="235"/>
      <c r="B132" s="309" t="s">
        <v>60</v>
      </c>
      <c r="C132" s="269" t="s">
        <v>66</v>
      </c>
      <c r="D132" s="297"/>
      <c r="E132" s="244" t="s">
        <v>47</v>
      </c>
      <c r="F132" s="95"/>
      <c r="G132" s="71"/>
      <c r="H132" s="72">
        <v>0</v>
      </c>
      <c r="I132" s="118">
        <f>H132*D130</f>
        <v>0</v>
      </c>
      <c r="J132" s="152"/>
    </row>
    <row r="133" spans="1:10" s="22" customFormat="1" ht="11.25" customHeight="1" thickBot="1">
      <c r="A133" s="254" t="s">
        <v>122</v>
      </c>
      <c r="B133" s="314" t="s">
        <v>123</v>
      </c>
      <c r="C133" s="195" t="s">
        <v>40</v>
      </c>
      <c r="D133" s="295">
        <v>900</v>
      </c>
      <c r="E133" s="211" t="s">
        <v>124</v>
      </c>
      <c r="F133" s="119"/>
      <c r="G133" s="120"/>
      <c r="H133" s="72">
        <v>0</v>
      </c>
      <c r="I133" s="116">
        <f>H133*D133</f>
        <v>0</v>
      </c>
      <c r="J133" s="149"/>
    </row>
    <row r="134" spans="1:10" ht="11.25" customHeight="1" thickBot="1">
      <c r="A134" s="255"/>
      <c r="B134" s="315" t="s">
        <v>123</v>
      </c>
      <c r="C134" s="268"/>
      <c r="D134" s="296"/>
      <c r="E134" s="184" t="s">
        <v>125</v>
      </c>
      <c r="F134" s="93"/>
      <c r="G134" s="67"/>
      <c r="H134" s="72">
        <v>0</v>
      </c>
      <c r="I134" s="117">
        <f>H134*D133</f>
        <v>0</v>
      </c>
      <c r="J134" s="142"/>
    </row>
    <row r="135" spans="1:10" ht="11.25" customHeight="1" thickBot="1">
      <c r="A135" s="204"/>
      <c r="B135" s="302" t="s">
        <v>123</v>
      </c>
      <c r="C135" s="194"/>
      <c r="D135" s="297"/>
      <c r="E135" s="217" t="s">
        <v>125</v>
      </c>
      <c r="F135" s="97"/>
      <c r="G135" s="98"/>
      <c r="H135" s="121">
        <v>0</v>
      </c>
      <c r="I135" s="134">
        <f>H135*D133</f>
        <v>0</v>
      </c>
      <c r="J135" s="150"/>
    </row>
    <row r="136" spans="1:10" s="22" customFormat="1" ht="24.75" customHeight="1" thickBot="1">
      <c r="A136" s="122" t="s">
        <v>126</v>
      </c>
      <c r="B136" s="132" t="s">
        <v>152</v>
      </c>
      <c r="C136" s="123" t="s">
        <v>127</v>
      </c>
      <c r="D136" s="133">
        <v>1000</v>
      </c>
      <c r="E136" s="124"/>
      <c r="F136" s="137"/>
      <c r="G136" s="67"/>
      <c r="H136" s="68">
        <v>0</v>
      </c>
      <c r="I136" s="69">
        <f aca="true" t="shared" si="0" ref="I136:I141">D136*H136</f>
        <v>0</v>
      </c>
      <c r="J136" s="155"/>
    </row>
    <row r="137" spans="1:10" s="22" customFormat="1" ht="24.75" customHeight="1" thickBot="1">
      <c r="A137" s="122" t="s">
        <v>128</v>
      </c>
      <c r="B137" s="132" t="s">
        <v>129</v>
      </c>
      <c r="C137" s="123" t="s">
        <v>127</v>
      </c>
      <c r="D137" s="133">
        <v>3200</v>
      </c>
      <c r="E137" s="124"/>
      <c r="F137" s="137"/>
      <c r="G137" s="67"/>
      <c r="H137" s="68">
        <v>0</v>
      </c>
      <c r="I137" s="69">
        <f t="shared" si="0"/>
        <v>0</v>
      </c>
      <c r="J137" s="155"/>
    </row>
    <row r="138" spans="1:10" s="22" customFormat="1" ht="24.75" customHeight="1" thickBot="1">
      <c r="A138" s="122" t="s">
        <v>130</v>
      </c>
      <c r="B138" s="132" t="s">
        <v>131</v>
      </c>
      <c r="C138" s="123" t="s">
        <v>127</v>
      </c>
      <c r="D138" s="133">
        <v>2800</v>
      </c>
      <c r="E138" s="124"/>
      <c r="F138" s="137"/>
      <c r="G138" s="67"/>
      <c r="H138" s="68">
        <v>0</v>
      </c>
      <c r="I138" s="69">
        <f t="shared" si="0"/>
        <v>0</v>
      </c>
      <c r="J138" s="155"/>
    </row>
    <row r="139" spans="1:10" s="22" customFormat="1" ht="24.75" customHeight="1" thickBot="1">
      <c r="A139" s="122" t="s">
        <v>132</v>
      </c>
      <c r="B139" s="132" t="s">
        <v>133</v>
      </c>
      <c r="C139" s="123" t="s">
        <v>127</v>
      </c>
      <c r="D139" s="133">
        <v>2300</v>
      </c>
      <c r="E139" s="124"/>
      <c r="F139" s="137"/>
      <c r="G139" s="67"/>
      <c r="H139" s="68">
        <v>0</v>
      </c>
      <c r="I139" s="69">
        <f t="shared" si="0"/>
        <v>0</v>
      </c>
      <c r="J139" s="155"/>
    </row>
    <row r="140" spans="1:10" s="22" customFormat="1" ht="32.25" customHeight="1" hidden="1" thickBot="1">
      <c r="A140" s="122" t="s">
        <v>134</v>
      </c>
      <c r="B140" s="131" t="s">
        <v>135</v>
      </c>
      <c r="C140" s="123" t="s">
        <v>136</v>
      </c>
      <c r="D140" s="133">
        <v>400</v>
      </c>
      <c r="E140" s="124"/>
      <c r="F140" s="137"/>
      <c r="G140" s="67"/>
      <c r="H140" s="68">
        <v>0</v>
      </c>
      <c r="I140" s="69">
        <f t="shared" si="0"/>
        <v>0</v>
      </c>
      <c r="J140" s="155"/>
    </row>
    <row r="141" spans="1:10" s="22" customFormat="1" ht="33.75" customHeight="1" hidden="1" thickBot="1">
      <c r="A141" s="122" t="s">
        <v>134</v>
      </c>
      <c r="B141" s="131" t="s">
        <v>137</v>
      </c>
      <c r="C141" s="123" t="s">
        <v>136</v>
      </c>
      <c r="D141" s="133">
        <v>500</v>
      </c>
      <c r="E141" s="124"/>
      <c r="F141" s="137"/>
      <c r="G141" s="67"/>
      <c r="H141" s="68">
        <v>0</v>
      </c>
      <c r="I141" s="69">
        <f t="shared" si="0"/>
        <v>0</v>
      </c>
      <c r="J141" s="155"/>
    </row>
    <row r="142" spans="1:10" s="22" customFormat="1" ht="23.25" customHeight="1" thickBot="1">
      <c r="A142" s="122" t="s">
        <v>138</v>
      </c>
      <c r="B142" s="131" t="s">
        <v>139</v>
      </c>
      <c r="C142" s="123"/>
      <c r="D142" s="133">
        <v>800</v>
      </c>
      <c r="E142" s="124"/>
      <c r="F142" s="137"/>
      <c r="G142" s="67"/>
      <c r="H142" s="68">
        <v>0</v>
      </c>
      <c r="I142" s="69">
        <f>D142*H142</f>
        <v>0</v>
      </c>
      <c r="J142" s="155"/>
    </row>
    <row r="143" spans="1:10" s="22" customFormat="1" ht="48" customHeight="1" thickBot="1">
      <c r="A143" s="122" t="s">
        <v>157</v>
      </c>
      <c r="B143" s="131" t="s">
        <v>158</v>
      </c>
      <c r="C143" s="123" t="s">
        <v>168</v>
      </c>
      <c r="D143" s="133">
        <v>5000</v>
      </c>
      <c r="E143" s="124"/>
      <c r="F143" s="137"/>
      <c r="G143" s="67">
        <v>9</v>
      </c>
      <c r="H143" s="68">
        <v>0</v>
      </c>
      <c r="I143" s="69">
        <f>D143*H143</f>
        <v>0</v>
      </c>
      <c r="J143" s="155"/>
    </row>
    <row r="144" spans="1:10" s="22" customFormat="1" ht="12.75" customHeight="1" thickBot="1">
      <c r="A144" s="218" t="s">
        <v>140</v>
      </c>
      <c r="B144" s="318" t="s">
        <v>141</v>
      </c>
      <c r="C144" s="226" t="s">
        <v>142</v>
      </c>
      <c r="D144" s="322">
        <v>3400</v>
      </c>
      <c r="E144" s="328" t="s">
        <v>47</v>
      </c>
      <c r="F144" s="138"/>
      <c r="G144" s="120"/>
      <c r="H144" s="135">
        <v>0</v>
      </c>
      <c r="I144" s="136">
        <f>H144*D$144</f>
        <v>0</v>
      </c>
      <c r="J144" s="149"/>
    </row>
    <row r="145" spans="1:10" ht="12.75" customHeight="1" thickBot="1">
      <c r="A145" s="316"/>
      <c r="B145" s="319"/>
      <c r="C145" s="253"/>
      <c r="D145" s="323"/>
      <c r="E145" s="329" t="s">
        <v>125</v>
      </c>
      <c r="F145" s="137"/>
      <c r="G145" s="67"/>
      <c r="H145" s="68">
        <v>0</v>
      </c>
      <c r="I145" s="125">
        <f>H145*D$144</f>
        <v>0</v>
      </c>
      <c r="J145" s="142"/>
    </row>
    <row r="146" spans="1:10" ht="12.75" customHeight="1" thickBot="1">
      <c r="A146" s="317"/>
      <c r="B146" s="320"/>
      <c r="C146" s="321"/>
      <c r="D146" s="324"/>
      <c r="E146" s="330" t="s">
        <v>125</v>
      </c>
      <c r="F146" s="139"/>
      <c r="G146" s="71"/>
      <c r="H146" s="72">
        <v>0</v>
      </c>
      <c r="I146" s="125">
        <f>H146*D$144</f>
        <v>0</v>
      </c>
      <c r="J146" s="152"/>
    </row>
    <row r="147" spans="1:9" s="22" customFormat="1" ht="9" customHeight="1" thickBot="1">
      <c r="A147" s="218" t="s">
        <v>143</v>
      </c>
      <c r="B147" s="318" t="s">
        <v>144</v>
      </c>
      <c r="C147" s="226" t="s">
        <v>142</v>
      </c>
      <c r="D147" s="322">
        <v>3400</v>
      </c>
      <c r="E147" s="325" t="s">
        <v>145</v>
      </c>
      <c r="F147" s="74"/>
      <c r="G147" s="64"/>
      <c r="H147" s="65">
        <v>0</v>
      </c>
      <c r="I147" s="125">
        <f>H147*D$147</f>
        <v>0</v>
      </c>
    </row>
    <row r="148" spans="1:9" ht="9.75" customHeight="1" thickBot="1">
      <c r="A148" s="316"/>
      <c r="B148" s="319"/>
      <c r="C148" s="253"/>
      <c r="D148" s="323"/>
      <c r="E148" s="326" t="s">
        <v>125</v>
      </c>
      <c r="F148" s="93"/>
      <c r="G148" s="67"/>
      <c r="H148" s="68">
        <v>0</v>
      </c>
      <c r="I148" s="125">
        <f>H148*D$147</f>
        <v>0</v>
      </c>
    </row>
    <row r="149" spans="1:9" ht="9.75" customHeight="1" thickBot="1">
      <c r="A149" s="317"/>
      <c r="B149" s="320"/>
      <c r="C149" s="321"/>
      <c r="D149" s="324"/>
      <c r="E149" s="327" t="s">
        <v>125</v>
      </c>
      <c r="F149" s="95"/>
      <c r="G149" s="71"/>
      <c r="H149" s="72">
        <v>0</v>
      </c>
      <c r="I149" s="125">
        <f>H149*D$147</f>
        <v>0</v>
      </c>
    </row>
    <row r="150" spans="3:9" ht="14.25">
      <c r="C150" s="126"/>
      <c r="D150" s="127"/>
      <c r="E150" s="127"/>
      <c r="I150" s="128">
        <f>SUM(H7:H149)</f>
        <v>0</v>
      </c>
    </row>
    <row r="151" spans="3:10" ht="14.25">
      <c r="C151" s="126"/>
      <c r="D151" s="127"/>
      <c r="E151" s="127"/>
      <c r="I151" s="3" t="s">
        <v>146</v>
      </c>
      <c r="J151" s="129">
        <f>SUM(I115:I149)+SUM(I7:I70)+SUM(I80:I100)</f>
        <v>0</v>
      </c>
    </row>
    <row r="152" spans="7:10" ht="14.25">
      <c r="G152" t="s">
        <v>160</v>
      </c>
      <c r="I152" s="130"/>
      <c r="J152" s="129">
        <f>J151*(1-I152)</f>
        <v>0</v>
      </c>
    </row>
  </sheetData>
  <sheetProtection/>
  <mergeCells count="221">
    <mergeCell ref="A127:A129"/>
    <mergeCell ref="B127:B129"/>
    <mergeCell ref="C127:C129"/>
    <mergeCell ref="D127:D129"/>
    <mergeCell ref="E127:E129"/>
    <mergeCell ref="A59:A61"/>
    <mergeCell ref="B59:B61"/>
    <mergeCell ref="C59:C61"/>
    <mergeCell ref="D59:D61"/>
    <mergeCell ref="E59:E61"/>
    <mergeCell ref="B144:B146"/>
    <mergeCell ref="C144:C146"/>
    <mergeCell ref="D144:D146"/>
    <mergeCell ref="E144:E146"/>
    <mergeCell ref="A95:A97"/>
    <mergeCell ref="B95:B97"/>
    <mergeCell ref="C95:C97"/>
    <mergeCell ref="D95:D97"/>
    <mergeCell ref="E95:E97"/>
    <mergeCell ref="E130:E132"/>
    <mergeCell ref="E121:E123"/>
    <mergeCell ref="A130:A132"/>
    <mergeCell ref="B130:B132"/>
    <mergeCell ref="C130:C132"/>
    <mergeCell ref="A147:A149"/>
    <mergeCell ref="B147:B149"/>
    <mergeCell ref="C147:C149"/>
    <mergeCell ref="D147:D149"/>
    <mergeCell ref="E147:E149"/>
    <mergeCell ref="A144:A146"/>
    <mergeCell ref="D130:D132"/>
    <mergeCell ref="E115:E117"/>
    <mergeCell ref="A133:A135"/>
    <mergeCell ref="B133:B135"/>
    <mergeCell ref="C133:C135"/>
    <mergeCell ref="D133:D135"/>
    <mergeCell ref="E133:E135"/>
    <mergeCell ref="A121:A123"/>
    <mergeCell ref="B121:B123"/>
    <mergeCell ref="C121:C123"/>
    <mergeCell ref="D121:D123"/>
    <mergeCell ref="E107:E109"/>
    <mergeCell ref="A124:A126"/>
    <mergeCell ref="B124:B126"/>
    <mergeCell ref="C124:C126"/>
    <mergeCell ref="D124:D126"/>
    <mergeCell ref="E124:E126"/>
    <mergeCell ref="A115:A117"/>
    <mergeCell ref="B115:B117"/>
    <mergeCell ref="C115:C117"/>
    <mergeCell ref="D115:D117"/>
    <mergeCell ref="E101:E103"/>
    <mergeCell ref="A118:A120"/>
    <mergeCell ref="B118:B120"/>
    <mergeCell ref="C118:C120"/>
    <mergeCell ref="D118:D120"/>
    <mergeCell ref="E118:E120"/>
    <mergeCell ref="A107:A109"/>
    <mergeCell ref="B107:B109"/>
    <mergeCell ref="C107:C109"/>
    <mergeCell ref="D107:D109"/>
    <mergeCell ref="E92:E94"/>
    <mergeCell ref="A110:A112"/>
    <mergeCell ref="B110:B112"/>
    <mergeCell ref="C110:C112"/>
    <mergeCell ref="D110:D112"/>
    <mergeCell ref="E110:E112"/>
    <mergeCell ref="A101:A103"/>
    <mergeCell ref="B101:B103"/>
    <mergeCell ref="C101:C103"/>
    <mergeCell ref="D101:D103"/>
    <mergeCell ref="E86:E88"/>
    <mergeCell ref="A104:A106"/>
    <mergeCell ref="B104:B106"/>
    <mergeCell ref="C104:C106"/>
    <mergeCell ref="D104:D106"/>
    <mergeCell ref="E104:E106"/>
    <mergeCell ref="A92:A94"/>
    <mergeCell ref="B92:B94"/>
    <mergeCell ref="C92:C94"/>
    <mergeCell ref="D92:D94"/>
    <mergeCell ref="E80:E82"/>
    <mergeCell ref="A98:A100"/>
    <mergeCell ref="B98:B100"/>
    <mergeCell ref="C98:C100"/>
    <mergeCell ref="D98:D100"/>
    <mergeCell ref="E98:E100"/>
    <mergeCell ref="A86:A88"/>
    <mergeCell ref="B86:B88"/>
    <mergeCell ref="C86:C88"/>
    <mergeCell ref="D86:D88"/>
    <mergeCell ref="E74:E76"/>
    <mergeCell ref="A89:A91"/>
    <mergeCell ref="B89:B91"/>
    <mergeCell ref="C89:C91"/>
    <mergeCell ref="D89:D91"/>
    <mergeCell ref="E89:E91"/>
    <mergeCell ref="A80:A82"/>
    <mergeCell ref="B80:B82"/>
    <mergeCell ref="C80:C82"/>
    <mergeCell ref="D80:D82"/>
    <mergeCell ref="E65:E67"/>
    <mergeCell ref="A83:A85"/>
    <mergeCell ref="B83:B85"/>
    <mergeCell ref="C83:C85"/>
    <mergeCell ref="D83:D85"/>
    <mergeCell ref="E83:E85"/>
    <mergeCell ref="A74:A76"/>
    <mergeCell ref="B74:B76"/>
    <mergeCell ref="C74:C76"/>
    <mergeCell ref="D74:D76"/>
    <mergeCell ref="E56:E58"/>
    <mergeCell ref="A77:A79"/>
    <mergeCell ref="B77:B79"/>
    <mergeCell ref="C77:C79"/>
    <mergeCell ref="D77:D79"/>
    <mergeCell ref="E77:E79"/>
    <mergeCell ref="A65:A67"/>
    <mergeCell ref="B65:B67"/>
    <mergeCell ref="C65:C67"/>
    <mergeCell ref="D65:D67"/>
    <mergeCell ref="E53:E55"/>
    <mergeCell ref="A68:A70"/>
    <mergeCell ref="B68:B70"/>
    <mergeCell ref="C68:C70"/>
    <mergeCell ref="D68:D70"/>
    <mergeCell ref="E68:E70"/>
    <mergeCell ref="A56:A58"/>
    <mergeCell ref="B56:B58"/>
    <mergeCell ref="C56:C58"/>
    <mergeCell ref="E38:E40"/>
    <mergeCell ref="D56:D58"/>
    <mergeCell ref="E50:E52"/>
    <mergeCell ref="A62:A64"/>
    <mergeCell ref="B62:B64"/>
    <mergeCell ref="C62:C64"/>
    <mergeCell ref="D62:D64"/>
    <mergeCell ref="E62:E64"/>
    <mergeCell ref="A53:A55"/>
    <mergeCell ref="B53:B55"/>
    <mergeCell ref="C53:C55"/>
    <mergeCell ref="D53:D55"/>
    <mergeCell ref="A50:A52"/>
    <mergeCell ref="B50:B52"/>
    <mergeCell ref="C50:C52"/>
    <mergeCell ref="D50:D52"/>
    <mergeCell ref="A28:A30"/>
    <mergeCell ref="B28:B30"/>
    <mergeCell ref="C28:C30"/>
    <mergeCell ref="E41:E43"/>
    <mergeCell ref="A41:A43"/>
    <mergeCell ref="B41:B43"/>
    <mergeCell ref="C41:C43"/>
    <mergeCell ref="D41:D43"/>
    <mergeCell ref="A35:A37"/>
    <mergeCell ref="E35:E37"/>
    <mergeCell ref="C44:C46"/>
    <mergeCell ref="D44:D46"/>
    <mergeCell ref="A32:A34"/>
    <mergeCell ref="B32:B34"/>
    <mergeCell ref="C32:C34"/>
    <mergeCell ref="D32:D34"/>
    <mergeCell ref="B35:B37"/>
    <mergeCell ref="C35:C37"/>
    <mergeCell ref="D35:D37"/>
    <mergeCell ref="D25:D27"/>
    <mergeCell ref="E28:E30"/>
    <mergeCell ref="A47:A49"/>
    <mergeCell ref="B47:B49"/>
    <mergeCell ref="C47:C49"/>
    <mergeCell ref="D47:D49"/>
    <mergeCell ref="E47:E49"/>
    <mergeCell ref="E32:E34"/>
    <mergeCell ref="A44:A46"/>
    <mergeCell ref="B44:B46"/>
    <mergeCell ref="C22:C24"/>
    <mergeCell ref="A38:A40"/>
    <mergeCell ref="B38:B40"/>
    <mergeCell ref="C38:C40"/>
    <mergeCell ref="D38:D40"/>
    <mergeCell ref="D28:D30"/>
    <mergeCell ref="D22:D24"/>
    <mergeCell ref="A25:A27"/>
    <mergeCell ref="B25:B27"/>
    <mergeCell ref="C25:C27"/>
    <mergeCell ref="B19:B20"/>
    <mergeCell ref="E25:E27"/>
    <mergeCell ref="A16:A18"/>
    <mergeCell ref="E22:E24"/>
    <mergeCell ref="C19:C21"/>
    <mergeCell ref="D19:D21"/>
    <mergeCell ref="E19:E21"/>
    <mergeCell ref="E16:E18"/>
    <mergeCell ref="A22:A24"/>
    <mergeCell ref="B22:B23"/>
    <mergeCell ref="D16:D18"/>
    <mergeCell ref="A19:A21"/>
    <mergeCell ref="D7:D9"/>
    <mergeCell ref="A10:A12"/>
    <mergeCell ref="B10:B11"/>
    <mergeCell ref="E10:E12"/>
    <mergeCell ref="A7:A9"/>
    <mergeCell ref="B7:B8"/>
    <mergeCell ref="B16:B17"/>
    <mergeCell ref="C16:C18"/>
    <mergeCell ref="D10:D12"/>
    <mergeCell ref="D13:D15"/>
    <mergeCell ref="A13:A15"/>
    <mergeCell ref="E7:E9"/>
    <mergeCell ref="E13:E15"/>
    <mergeCell ref="A5:A6"/>
    <mergeCell ref="E44:E46"/>
    <mergeCell ref="G1:J2"/>
    <mergeCell ref="H3:J3"/>
    <mergeCell ref="B4:F4"/>
    <mergeCell ref="H4:J4"/>
    <mergeCell ref="H5:J5"/>
    <mergeCell ref="B13:B14"/>
    <mergeCell ref="C13:C15"/>
    <mergeCell ref="C7:C9"/>
    <mergeCell ref="C10:C12"/>
  </mergeCells>
  <hyperlinks>
    <hyperlink ref="B1" r:id="rId1" display="info@orlovadesign.spb.ru   "/>
  </hyperlinks>
  <printOptions/>
  <pageMargins left="0.42" right="0.13" top="0.09" bottom="0.57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2022-06-13T08:47:54Z</cp:lastPrinted>
  <dcterms:created xsi:type="dcterms:W3CDTF">2016-04-13T07:32:34Z</dcterms:created>
  <dcterms:modified xsi:type="dcterms:W3CDTF">2023-02-04T10:16:09Z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