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6245" windowHeight="117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Для стирки любого типа одежды, кроме пуха, от флиса, изделий из материалов Gore-tex?, Sympatex?, Ultrex?, Entrant?, дышащих нейлоновых тканей, брезента, хлопка до утепленных изделий используйте Nikwax® Tech Wash®.</t>
        </r>
      </text>
    </comment>
  </commentList>
</comments>
</file>

<file path=xl/sharedStrings.xml><?xml version="1.0" encoding="utf-8"?>
<sst xmlns="http://schemas.openxmlformats.org/spreadsheetml/2006/main" count="336" uniqueCount="170">
  <si>
    <t xml:space="preserve">info@orlovadesign.spb.ru   </t>
  </si>
  <si>
    <t>WWW.orlovadesign.spb.ru</t>
  </si>
  <si>
    <t>Здесь же можно составить ЗАКАЗ и послать его вложением в Mail</t>
  </si>
  <si>
    <t>tel/fax 812+3018940, GSM 960+237 1360, 921+321 1705</t>
  </si>
  <si>
    <t xml:space="preserve">Розничные цены изделий мастерской </t>
  </si>
  <si>
    <r>
      <t>Заказ</t>
    </r>
    <r>
      <rPr>
        <b/>
        <sz val="10"/>
        <rFont val="Arial Cyr"/>
        <family val="0"/>
      </rPr>
      <t>чик</t>
    </r>
  </si>
  <si>
    <r>
      <t xml:space="preserve">Опт и предоплата - СКИДКА до15%                                                         </t>
    </r>
    <r>
      <rPr>
        <b/>
        <sz val="10"/>
        <color indexed="10"/>
        <rFont val="Arial Cyr"/>
        <family val="2"/>
      </rPr>
      <t>Размеры больше 56(XXL)- +15%; больше 60-+100%</t>
    </r>
  </si>
  <si>
    <t>E-mail</t>
  </si>
  <si>
    <t>№по каталогу</t>
  </si>
  <si>
    <t>телефон</t>
  </si>
  <si>
    <t>Модель</t>
  </si>
  <si>
    <t>Материал</t>
  </si>
  <si>
    <t>Цена РУБ</t>
  </si>
  <si>
    <t>Размер</t>
  </si>
  <si>
    <t>Цвет</t>
  </si>
  <si>
    <t>Кол-во</t>
  </si>
  <si>
    <t>Сумма РУБ</t>
  </si>
  <si>
    <t>примеч</t>
  </si>
  <si>
    <t>1.2</t>
  </si>
  <si>
    <t>Gelanots XP3L</t>
  </si>
  <si>
    <t>S-XXL    (44-56)</t>
  </si>
  <si>
    <t>Заказ</t>
  </si>
  <si>
    <t>1.8.1</t>
  </si>
  <si>
    <r>
      <t xml:space="preserve">Пулокомбинезон яхтсмена непромокаемый"дышащий" мод. </t>
    </r>
    <r>
      <rPr>
        <b/>
        <sz val="8"/>
        <color indexed="62"/>
        <rFont val="Arial Cyr"/>
        <family val="2"/>
      </rPr>
      <t>SailingTeam12</t>
    </r>
    <r>
      <rPr>
        <b/>
        <sz val="8"/>
        <rFont val="Arial CYR"/>
        <family val="2"/>
      </rPr>
      <t xml:space="preserve">,производство </t>
    </r>
    <r>
      <rPr>
        <b/>
        <i/>
        <sz val="8"/>
        <color indexed="10"/>
        <rFont val="Arial Cyr"/>
        <family val="2"/>
      </rPr>
      <t>RedFox</t>
    </r>
  </si>
  <si>
    <t>XS-XXL</t>
  </si>
  <si>
    <t>1.8.2</t>
  </si>
  <si>
    <r>
      <t xml:space="preserve">Куртка яхтсмена непромокаемая "дышащяя"   мод. </t>
    </r>
    <r>
      <rPr>
        <b/>
        <sz val="8"/>
        <color indexed="62"/>
        <rFont val="Arial Cyr"/>
        <family val="2"/>
      </rPr>
      <t>SailingTeam12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 xml:space="preserve">RedFox </t>
    </r>
  </si>
  <si>
    <t>1.7.1</t>
  </si>
  <si>
    <r>
      <t xml:space="preserve">Пулокомбинезон яхтсмена непромокаемый"дышащий" мод. </t>
    </r>
    <r>
      <rPr>
        <b/>
        <i/>
        <sz val="8"/>
        <color indexed="62"/>
        <rFont val="Arial Cyr"/>
        <family val="2"/>
      </rPr>
      <t>RF-MarinrRacer12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 xml:space="preserve">RedFox </t>
    </r>
  </si>
  <si>
    <t>в наличии на складе красные и св. серые-"платина"</t>
  </si>
  <si>
    <t>1.7.2</t>
  </si>
  <si>
    <r>
      <t xml:space="preserve">Куртка яхтсмена непромокаемый"дышащий" мод. </t>
    </r>
    <r>
      <rPr>
        <b/>
        <i/>
        <sz val="8"/>
        <color indexed="12"/>
        <rFont val="Arial Cyr"/>
        <family val="2"/>
      </rPr>
      <t>RF-MarinrRacer 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>RedFox</t>
    </r>
  </si>
  <si>
    <t>1.7</t>
  </si>
  <si>
    <r>
      <t xml:space="preserve">Костюм яхтсмена непромокаемый"дышащий" мод. </t>
    </r>
    <r>
      <rPr>
        <b/>
        <i/>
        <sz val="8"/>
        <color indexed="12"/>
        <rFont val="Arial Cyr"/>
        <family val="2"/>
      </rPr>
      <t>RF-MarinrRacer 12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 xml:space="preserve">RedFox </t>
    </r>
  </si>
  <si>
    <t>1.221</t>
  </si>
  <si>
    <r>
      <t xml:space="preserve">Куртка яхтсмена непромокаемая "дышащяя" </t>
    </r>
    <r>
      <rPr>
        <b/>
        <sz val="9"/>
        <color indexed="10"/>
        <rFont val="Arial Cyr"/>
        <family val="0"/>
      </rPr>
      <t>по заказу для нестандартной фигуры</t>
    </r>
  </si>
  <si>
    <t>XXXL   &gt;60</t>
  </si>
  <si>
    <t xml:space="preserve"> </t>
  </si>
  <si>
    <t>1.220</t>
  </si>
  <si>
    <r>
      <rPr>
        <b/>
        <sz val="8"/>
        <rFont val="Arial Cyr"/>
        <family val="0"/>
      </rPr>
      <t>Пулокомбинезон яхтсмена непром. "дышащий"</t>
    </r>
    <r>
      <rPr>
        <b/>
        <sz val="9"/>
        <rFont val="Arial Cyr"/>
        <family val="2"/>
      </rPr>
      <t xml:space="preserve"> </t>
    </r>
    <r>
      <rPr>
        <b/>
        <i/>
        <sz val="9"/>
        <color indexed="10"/>
        <rFont val="Arial Cyr"/>
        <family val="0"/>
      </rPr>
      <t xml:space="preserve"> </t>
    </r>
    <r>
      <rPr>
        <b/>
        <sz val="9"/>
        <color indexed="10"/>
        <rFont val="Arial Cyr"/>
        <family val="0"/>
      </rPr>
      <t>по заказу для нестандартной фигуры</t>
    </r>
  </si>
  <si>
    <t>2.1</t>
  </si>
  <si>
    <t>Пулокомбинезон модель NORD</t>
  </si>
  <si>
    <t>Polartec 200</t>
  </si>
  <si>
    <t>XS-XXXL    (44-60)</t>
  </si>
  <si>
    <t>2.2</t>
  </si>
  <si>
    <t>2.21</t>
  </si>
  <si>
    <t xml:space="preserve"> Soft Shell</t>
  </si>
  <si>
    <t>Polartec100</t>
  </si>
  <si>
    <t>2.3</t>
  </si>
  <si>
    <t>Пуловер  модель SoftWarm, Р200</t>
  </si>
  <si>
    <t>S-XL</t>
  </si>
  <si>
    <r>
      <t xml:space="preserve">модель </t>
    </r>
    <r>
      <rPr>
        <b/>
        <i/>
        <sz val="9"/>
        <rFont val="Arial Cyr"/>
        <family val="2"/>
      </rPr>
      <t>SoftWarm</t>
    </r>
  </si>
  <si>
    <t>2.6</t>
  </si>
  <si>
    <t>Пулокомбинезон модель NORD-Lady</t>
  </si>
  <si>
    <t>XS- XL</t>
  </si>
  <si>
    <t>для женщин</t>
  </si>
  <si>
    <t>3.1</t>
  </si>
  <si>
    <t>Шорты для откренивания, производство "Северное сияние" с латами</t>
  </si>
  <si>
    <t>Полиэстер</t>
  </si>
  <si>
    <t>S,M,L</t>
  </si>
  <si>
    <r>
      <t xml:space="preserve">модель </t>
    </r>
    <r>
      <rPr>
        <b/>
        <i/>
        <sz val="8"/>
        <rFont val="Arial Cyr"/>
        <family val="2"/>
      </rPr>
      <t>NORD-Lady</t>
    </r>
  </si>
  <si>
    <t>Хлопок/ нейлон</t>
  </si>
  <si>
    <t>42-56</t>
  </si>
  <si>
    <t>Жилет</t>
  </si>
  <si>
    <t>3.4</t>
  </si>
  <si>
    <t>Шорты яхтенные защитные</t>
  </si>
  <si>
    <t>Термобелье</t>
  </si>
  <si>
    <t>4.11</t>
  </si>
  <si>
    <t>PowerStretch</t>
  </si>
  <si>
    <t xml:space="preserve"> PowerStrch</t>
  </si>
  <si>
    <t>4.12</t>
  </si>
  <si>
    <t>Полукомбинезон Universal</t>
  </si>
  <si>
    <t xml:space="preserve">PowerStretch </t>
  </si>
  <si>
    <t>4.3</t>
  </si>
  <si>
    <t>Куртка мод. Spring</t>
  </si>
  <si>
    <t xml:space="preserve">Polartec 200 </t>
  </si>
  <si>
    <t>мод.Work</t>
  </si>
  <si>
    <t>Брюки</t>
  </si>
  <si>
    <t>Polartec200</t>
  </si>
  <si>
    <t>4.6</t>
  </si>
  <si>
    <t>Жилет мод.Warm</t>
  </si>
  <si>
    <t>Polartec 200, Soft Shell</t>
  </si>
  <si>
    <r>
      <rPr>
        <b/>
        <sz val="20"/>
        <color indexed="10"/>
        <rFont val="Arial Cyr"/>
        <family val="0"/>
      </rPr>
      <t>Детям</t>
    </r>
    <r>
      <rPr>
        <i/>
        <sz val="9"/>
        <rFont val="Arial Cyr"/>
        <family val="2"/>
      </rPr>
      <t xml:space="preserve"> Модель</t>
    </r>
  </si>
  <si>
    <r>
      <t xml:space="preserve">Детям </t>
    </r>
    <r>
      <rPr>
        <b/>
        <sz val="9"/>
        <rFont val="Arial Cyr"/>
        <family val="2"/>
      </rPr>
      <t xml:space="preserve">Куртка яхтсмена непромокаемая "дышащяя" (Waterproof and breathable)                мод. </t>
    </r>
    <r>
      <rPr>
        <b/>
        <sz val="12"/>
        <color indexed="62"/>
        <rFont val="Arial Cyr"/>
        <family val="2"/>
      </rPr>
      <t>Baltic</t>
    </r>
    <r>
      <rPr>
        <b/>
        <sz val="9"/>
        <rFont val="Arial Cyr"/>
        <family val="2"/>
      </rPr>
      <t xml:space="preserve">, производство </t>
    </r>
    <r>
      <rPr>
        <b/>
        <i/>
        <sz val="9"/>
        <color indexed="10"/>
        <rFont val="Arial Cyr"/>
        <family val="2"/>
      </rPr>
      <t>RedFox</t>
    </r>
  </si>
  <si>
    <t>Dermizax EV, Goretex</t>
  </si>
  <si>
    <t>36-42</t>
  </si>
  <si>
    <r>
      <t>Детям</t>
    </r>
    <r>
      <rPr>
        <b/>
        <sz val="9"/>
        <rFont val="Arial Cyr"/>
        <family val="2"/>
      </rPr>
      <t xml:space="preserve"> Пулокомбинезон яхтсмена непромокаемый "дышащий" (Waterproof and breathable)                    мод </t>
    </r>
    <r>
      <rPr>
        <b/>
        <sz val="12"/>
        <color indexed="62"/>
        <rFont val="Arial Cyr"/>
        <family val="2"/>
      </rPr>
      <t>Baltic</t>
    </r>
    <r>
      <rPr>
        <b/>
        <sz val="9"/>
        <rFont val="Arial Cyr"/>
        <family val="2"/>
      </rPr>
      <t xml:space="preserve"> ,                             производство </t>
    </r>
    <r>
      <rPr>
        <b/>
        <i/>
        <sz val="9"/>
        <color indexed="10"/>
        <rFont val="Arial Cyr"/>
        <family val="2"/>
      </rPr>
      <t>RedFox</t>
    </r>
  </si>
  <si>
    <t>1.21</t>
  </si>
  <si>
    <t>4.25</t>
  </si>
  <si>
    <t>Детские трусы QuickDry, мод. EMDI</t>
  </si>
  <si>
    <t>Polartec Power Dry</t>
  </si>
  <si>
    <t>30-42</t>
  </si>
  <si>
    <t>2.11</t>
  </si>
  <si>
    <r>
      <t>Детям</t>
    </r>
    <r>
      <rPr>
        <b/>
        <sz val="9"/>
        <rFont val="Arial Cyr"/>
        <family val="2"/>
      </rPr>
      <t xml:space="preserve"> Пулокомбинезон  NORD</t>
    </r>
  </si>
  <si>
    <r>
      <t>Детям</t>
    </r>
    <r>
      <rPr>
        <b/>
        <sz val="9"/>
        <rFont val="Arial Cyr"/>
        <family val="2"/>
      </rPr>
      <t xml:space="preserve"> Куртки мод.Nord, NordWest, Kanga</t>
    </r>
  </si>
  <si>
    <t>2.31</t>
  </si>
  <si>
    <r>
      <t>Детям</t>
    </r>
    <r>
      <rPr>
        <b/>
        <sz val="9"/>
        <rFont val="Arial Cyr"/>
        <family val="2"/>
      </rPr>
      <t xml:space="preserve"> Пуловер  модель SoftWarm</t>
    </r>
  </si>
  <si>
    <t>4.22</t>
  </si>
  <si>
    <r>
      <t>Детям</t>
    </r>
    <r>
      <rPr>
        <b/>
        <sz val="9"/>
        <color indexed="8"/>
        <rFont val="Arial Cyr"/>
        <family val="2"/>
      </rPr>
      <t xml:space="preserve"> Термобелье Stretch</t>
    </r>
  </si>
  <si>
    <r>
      <t>Детям</t>
    </r>
    <r>
      <rPr>
        <b/>
        <sz val="9"/>
        <color indexed="8"/>
        <rFont val="Arial Cyr"/>
        <family val="2"/>
      </rPr>
      <t xml:space="preserve"> Термобелье</t>
    </r>
  </si>
  <si>
    <t>4.33</t>
  </si>
  <si>
    <r>
      <t>Детям</t>
    </r>
    <r>
      <rPr>
        <b/>
        <sz val="9"/>
        <rFont val="Arial Cyr"/>
        <family val="2"/>
      </rPr>
      <t xml:space="preserve"> Куртка мод. WorkPRO</t>
    </r>
  </si>
  <si>
    <t>Polartec 200 / Pertex</t>
  </si>
  <si>
    <t>4.55</t>
  </si>
  <si>
    <r>
      <t xml:space="preserve">Детям </t>
    </r>
    <r>
      <rPr>
        <b/>
        <sz val="9"/>
        <color indexed="8"/>
        <rFont val="Arial Cyr"/>
        <family val="2"/>
      </rPr>
      <t>Брюки мод.Work</t>
    </r>
  </si>
  <si>
    <t>Детям Брюки мод.Work</t>
  </si>
  <si>
    <t>4.44</t>
  </si>
  <si>
    <r>
      <t>Детям</t>
    </r>
    <r>
      <rPr>
        <b/>
        <sz val="9"/>
        <rFont val="Arial Cyr"/>
        <family val="2"/>
      </rPr>
      <t xml:space="preserve"> Блуза  мод.Polo</t>
    </r>
  </si>
  <si>
    <t>Блуза  мод.Polo</t>
  </si>
  <si>
    <t>4.66</t>
  </si>
  <si>
    <r>
      <t xml:space="preserve">Детям </t>
    </r>
    <r>
      <rPr>
        <b/>
        <sz val="9"/>
        <rFont val="Arial Cyr"/>
        <family val="2"/>
      </rPr>
      <t>Жилет</t>
    </r>
  </si>
  <si>
    <r>
      <t>Прочее</t>
    </r>
    <r>
      <rPr>
        <i/>
        <sz val="12"/>
        <rFont val="Arial Cyr"/>
        <family val="0"/>
      </rPr>
      <t xml:space="preserve">: </t>
    </r>
    <r>
      <rPr>
        <b/>
        <i/>
        <sz val="11"/>
        <rFont val="Arial Cyr"/>
        <family val="0"/>
      </rPr>
      <t xml:space="preserve">мелочи, картинки , вышивка, </t>
    </r>
    <r>
      <rPr>
        <b/>
        <i/>
        <sz val="11"/>
        <color indexed="10"/>
        <rFont val="Arial Cyr"/>
        <family val="0"/>
      </rPr>
      <t>ремонт, пропитки</t>
    </r>
  </si>
  <si>
    <t>5.11</t>
  </si>
  <si>
    <t>Шапка WB-10</t>
  </si>
  <si>
    <t>WindBlock</t>
  </si>
  <si>
    <t>55-59</t>
  </si>
  <si>
    <t>Шапки</t>
  </si>
  <si>
    <t>5.12</t>
  </si>
  <si>
    <t>Шапка</t>
  </si>
  <si>
    <t>5.13</t>
  </si>
  <si>
    <t>Шапка Stretch-Mini</t>
  </si>
  <si>
    <t>5.18</t>
  </si>
  <si>
    <t>Шарф-хомут</t>
  </si>
  <si>
    <t>Polartec 100</t>
  </si>
  <si>
    <t>54-59</t>
  </si>
  <si>
    <t>5.14</t>
  </si>
  <si>
    <t>Балаклава</t>
  </si>
  <si>
    <t>5.15</t>
  </si>
  <si>
    <t>Носки (Чуни)</t>
  </si>
  <si>
    <t>23,25,27, 29,31</t>
  </si>
  <si>
    <t>25,27,29,31</t>
  </si>
  <si>
    <t>6.1</t>
  </si>
  <si>
    <t>RedFox</t>
  </si>
  <si>
    <t>6.2</t>
  </si>
  <si>
    <t>Ремонт DrySuit - замена горла</t>
  </si>
  <si>
    <t>6.4</t>
  </si>
  <si>
    <t>Ремонт DrySuit - замена башмака</t>
  </si>
  <si>
    <t>6.3</t>
  </si>
  <si>
    <t>Ремонт DrySuit - замена манжета</t>
  </si>
  <si>
    <t>7.10</t>
  </si>
  <si>
    <t xml:space="preserve"> Средство для стирки непромокаемой и прочей одежды  NIKWAX Tech Wash</t>
  </si>
  <si>
    <t>300 мл</t>
  </si>
  <si>
    <t xml:space="preserve"> Пропитка для восстановления напромокаемой одежды NIKWAX TX Direct</t>
  </si>
  <si>
    <t>9.10</t>
  </si>
  <si>
    <t>Нанесение логотипа - вышивка, апликация, сублимация</t>
  </si>
  <si>
    <t>8.1.3</t>
  </si>
  <si>
    <t>Носки непромокаемые дышащие - Coolvent и др.</t>
  </si>
  <si>
    <t>DexShell</t>
  </si>
  <si>
    <t>8.1.4</t>
  </si>
  <si>
    <t>Носки непромокаемые дышащие - Trekking</t>
  </si>
  <si>
    <t>8.1.5</t>
  </si>
  <si>
    <t>Перчатки водонепроницаемые дышащие - ThermFit</t>
  </si>
  <si>
    <t>S-L</t>
  </si>
  <si>
    <t>Сумма</t>
  </si>
  <si>
    <t>Скидка</t>
  </si>
  <si>
    <r>
      <t xml:space="preserve">модель </t>
    </r>
    <r>
      <rPr>
        <b/>
        <i/>
        <sz val="8"/>
        <rFont val="Arial Cyr"/>
        <family val="2"/>
      </rPr>
      <t>SoftWarm</t>
    </r>
  </si>
  <si>
    <r>
      <t>Куртки мод</t>
    </r>
    <r>
      <rPr>
        <b/>
        <i/>
        <sz val="8"/>
        <rFont val="Arial Cyr"/>
        <family val="2"/>
      </rPr>
      <t>.Nord, NordWest, Kanga, Blaser</t>
    </r>
  </si>
  <si>
    <r>
      <t>Куртки мод</t>
    </r>
    <r>
      <rPr>
        <b/>
        <i/>
        <sz val="8"/>
        <rFont val="Arial Cyr"/>
        <family val="2"/>
      </rPr>
      <t>.WindWard SoftShell</t>
    </r>
  </si>
  <si>
    <t>32-42</t>
  </si>
  <si>
    <r>
      <rPr>
        <b/>
        <sz val="8"/>
        <color indexed="10"/>
        <rFont val="Arial CYR"/>
        <family val="0"/>
      </rPr>
      <t>Детям</t>
    </r>
    <r>
      <rPr>
        <b/>
        <sz val="8"/>
        <rFont val="Arial CYR"/>
        <family val="2"/>
      </rPr>
      <t xml:space="preserve"> Куртки </t>
    </r>
    <r>
      <rPr>
        <b/>
        <i/>
        <sz val="8"/>
        <rFont val="Arial Cyr"/>
        <family val="2"/>
      </rPr>
      <t>WindWard SoftShell</t>
    </r>
  </si>
  <si>
    <t>Ремонт непрома, DrySuit - заплата с проклейкой швов</t>
  </si>
  <si>
    <t>PowerDry 4x4</t>
  </si>
  <si>
    <t>Power Stretch PRO</t>
  </si>
  <si>
    <t>Термобелье Stretch M</t>
  </si>
  <si>
    <t>Термобелье Dry M</t>
  </si>
  <si>
    <t>4.13</t>
  </si>
  <si>
    <t>S-XXL</t>
  </si>
  <si>
    <r>
      <t xml:space="preserve">Комбинезон непромокаемый сухой "дышащий" </t>
    </r>
    <r>
      <rPr>
        <b/>
        <sz val="8"/>
        <color indexed="62"/>
        <rFont val="Arial Cyr"/>
        <family val="2"/>
      </rPr>
      <t>DrySuit18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>RedFox Заказ</t>
    </r>
  </si>
  <si>
    <r>
      <t>Детям</t>
    </r>
    <r>
      <rPr>
        <b/>
        <sz val="8"/>
        <rFont val="Arial Cyr"/>
        <family val="0"/>
      </rPr>
      <t xml:space="preserve"> Комбинезон непром. сухой "дышащий"  </t>
    </r>
    <r>
      <rPr>
        <b/>
        <sz val="8"/>
        <color indexed="62"/>
        <rFont val="Arial Cyr"/>
        <family val="0"/>
      </rPr>
      <t>DrySuit</t>
    </r>
    <r>
      <rPr>
        <b/>
        <sz val="8"/>
        <rFont val="Arial Cyr"/>
        <family val="0"/>
      </rPr>
      <t xml:space="preserve">, производство </t>
    </r>
    <r>
      <rPr>
        <b/>
        <i/>
        <sz val="8"/>
        <color indexed="10"/>
        <rFont val="Arial Cyr"/>
        <family val="0"/>
      </rPr>
      <t xml:space="preserve">RedFox                                                                       Заказ </t>
    </r>
  </si>
  <si>
    <t>Рублевые цены действуют с 01/01/19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</si>
</sst>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[$р.-419];\-#,##0.0[$р.-419]"/>
    <numFmt numFmtId="166" formatCode="#,##0\ [$р.-419];\-#,##0\ [$р.-419]"/>
    <numFmt numFmtId="167" formatCode="#,##0_ ;\-#,##0\ 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 Cyr"/>
      <family val="2"/>
    </font>
    <font>
      <u val="single"/>
      <sz val="7.5"/>
      <color indexed="12"/>
      <name val="Arial Cyr"/>
      <family val="2"/>
    </font>
    <font>
      <b/>
      <u val="single"/>
      <sz val="12"/>
      <color indexed="12"/>
      <name val="Arial Cyr"/>
      <family val="0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b/>
      <sz val="12"/>
      <color indexed="48"/>
      <name val="Arial Cyr"/>
      <family val="0"/>
    </font>
    <font>
      <b/>
      <sz val="14"/>
      <color indexed="48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b/>
      <sz val="8"/>
      <color indexed="62"/>
      <name val="Arial Cyr"/>
      <family val="2"/>
    </font>
    <font>
      <b/>
      <i/>
      <sz val="8"/>
      <color indexed="10"/>
      <name val="Arial Cyr"/>
      <family val="2"/>
    </font>
    <font>
      <sz val="8"/>
      <name val="Arial Cyr"/>
      <family val="2"/>
    </font>
    <font>
      <b/>
      <sz val="8"/>
      <color indexed="10"/>
      <name val="Arial CYR"/>
      <family val="0"/>
    </font>
    <font>
      <b/>
      <i/>
      <sz val="8"/>
      <color indexed="62"/>
      <name val="Arial Cyr"/>
      <family val="2"/>
    </font>
    <font>
      <b/>
      <i/>
      <sz val="8"/>
      <color indexed="12"/>
      <name val="Arial Cyr"/>
      <family val="2"/>
    </font>
    <font>
      <b/>
      <sz val="9"/>
      <color indexed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color indexed="10"/>
      <name val="Arial Cyr"/>
      <family val="0"/>
    </font>
    <font>
      <b/>
      <i/>
      <sz val="9"/>
      <name val="Arial Cyr"/>
      <family val="2"/>
    </font>
    <font>
      <b/>
      <i/>
      <sz val="8"/>
      <name val="Arial Cyr"/>
      <family val="2"/>
    </font>
    <font>
      <b/>
      <sz val="11"/>
      <color indexed="10"/>
      <name val="Arial Cyr"/>
      <family val="0"/>
    </font>
    <font>
      <b/>
      <sz val="20"/>
      <color indexed="10"/>
      <name val="Arial Cyr"/>
      <family val="0"/>
    </font>
    <font>
      <b/>
      <sz val="12"/>
      <color indexed="62"/>
      <name val="Arial Cyr"/>
      <family val="2"/>
    </font>
    <font>
      <b/>
      <sz val="12"/>
      <color indexed="10"/>
      <name val="Arial Cyr"/>
      <family val="2"/>
    </font>
    <font>
      <b/>
      <sz val="9"/>
      <color indexed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color indexed="8"/>
      <name val="Arial Cyr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theme="1"/>
      <name val="Arial Cyr"/>
      <family val="2"/>
    </font>
    <font>
      <b/>
      <sz val="8"/>
      <color rgb="FFFF0000"/>
      <name val="Arial CYR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9" fillId="33" borderId="11" xfId="0" applyNumberFormat="1" applyFont="1" applyFill="1" applyBorder="1" applyAlignment="1">
      <alignment horizontal="left"/>
    </xf>
    <xf numFmtId="164" fontId="10" fillId="33" borderId="11" xfId="0" applyNumberFormat="1" applyFont="1" applyFill="1" applyBorder="1" applyAlignment="1">
      <alignment horizontal="left"/>
    </xf>
    <xf numFmtId="165" fontId="10" fillId="33" borderId="0" xfId="0" applyNumberFormat="1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0" fontId="70" fillId="34" borderId="18" xfId="0" applyFont="1" applyFill="1" applyBorder="1" applyAlignment="1">
      <alignment/>
    </xf>
    <xf numFmtId="166" fontId="17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19" xfId="0" applyFont="1" applyBorder="1" applyAlignment="1">
      <alignment/>
    </xf>
    <xf numFmtId="166" fontId="17" fillId="0" borderId="19" xfId="0" applyNumberFormat="1" applyFont="1" applyBorder="1" applyAlignment="1">
      <alignment/>
    </xf>
    <xf numFmtId="0" fontId="71" fillId="0" borderId="20" xfId="0" applyFont="1" applyBorder="1" applyAlignment="1">
      <alignment vertical="top" wrapText="1"/>
    </xf>
    <xf numFmtId="0" fontId="2" fillId="35" borderId="21" xfId="0" applyFont="1" applyFill="1" applyBorder="1" applyAlignment="1">
      <alignment/>
    </xf>
    <xf numFmtId="0" fontId="11" fillId="0" borderId="22" xfId="0" applyFont="1" applyBorder="1" applyAlignment="1">
      <alignment/>
    </xf>
    <xf numFmtId="0" fontId="70" fillId="34" borderId="23" xfId="0" applyFont="1" applyFill="1" applyBorder="1" applyAlignment="1">
      <alignment/>
    </xf>
    <xf numFmtId="166" fontId="17" fillId="0" borderId="22" xfId="0" applyNumberFormat="1" applyFont="1" applyBorder="1" applyAlignment="1">
      <alignment/>
    </xf>
    <xf numFmtId="166" fontId="17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166" fontId="17" fillId="0" borderId="26" xfId="0" applyNumberFormat="1" applyFont="1" applyBorder="1" applyAlignment="1">
      <alignment/>
    </xf>
    <xf numFmtId="0" fontId="2" fillId="0" borderId="21" xfId="0" applyFont="1" applyBorder="1" applyAlignment="1">
      <alignment/>
    </xf>
    <xf numFmtId="166" fontId="17" fillId="0" borderId="27" xfId="0" applyNumberFormat="1" applyFont="1" applyBorder="1" applyAlignment="1">
      <alignment/>
    </xf>
    <xf numFmtId="0" fontId="11" fillId="36" borderId="28" xfId="0" applyFont="1" applyFill="1" applyBorder="1" applyAlignment="1">
      <alignment/>
    </xf>
    <xf numFmtId="0" fontId="14" fillId="0" borderId="29" xfId="0" applyFont="1" applyBorder="1" applyAlignment="1">
      <alignment vertical="top" wrapText="1"/>
    </xf>
    <xf numFmtId="0" fontId="11" fillId="0" borderId="21" xfId="0" applyFont="1" applyBorder="1" applyAlignment="1">
      <alignment/>
    </xf>
    <xf numFmtId="0" fontId="11" fillId="0" borderId="28" xfId="0" applyFont="1" applyBorder="1" applyAlignment="1">
      <alignment/>
    </xf>
    <xf numFmtId="166" fontId="17" fillId="0" borderId="30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11" fillId="0" borderId="33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1" xfId="0" applyFont="1" applyBorder="1" applyAlignment="1">
      <alignment/>
    </xf>
    <xf numFmtId="166" fontId="17" fillId="0" borderId="34" xfId="0" applyNumberFormat="1" applyFont="1" applyBorder="1" applyAlignment="1">
      <alignment/>
    </xf>
    <xf numFmtId="0" fontId="70" fillId="34" borderId="35" xfId="0" applyFont="1" applyFill="1" applyBorder="1" applyAlignment="1">
      <alignment/>
    </xf>
    <xf numFmtId="166" fontId="17" fillId="0" borderId="36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70" fillId="34" borderId="38" xfId="0" applyFont="1" applyFill="1" applyBorder="1" applyAlignment="1">
      <alignment/>
    </xf>
    <xf numFmtId="166" fontId="17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70" fillId="34" borderId="42" xfId="0" applyFont="1" applyFill="1" applyBorder="1" applyAlignment="1">
      <alignment/>
    </xf>
    <xf numFmtId="166" fontId="17" fillId="0" borderId="43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11" fillId="0" borderId="45" xfId="0" applyFont="1" applyBorder="1" applyAlignment="1">
      <alignment/>
    </xf>
    <xf numFmtId="0" fontId="70" fillId="34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11" fillId="0" borderId="46" xfId="0" applyFont="1" applyBorder="1" applyAlignment="1">
      <alignment/>
    </xf>
    <xf numFmtId="0" fontId="70" fillId="34" borderId="46" xfId="0" applyFont="1" applyFill="1" applyBorder="1" applyAlignment="1">
      <alignment/>
    </xf>
    <xf numFmtId="166" fontId="17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11" fillId="0" borderId="47" xfId="0" applyFont="1" applyBorder="1" applyAlignment="1">
      <alignment/>
    </xf>
    <xf numFmtId="0" fontId="70" fillId="34" borderId="47" xfId="0" applyFont="1" applyFill="1" applyBorder="1" applyAlignment="1">
      <alignment/>
    </xf>
    <xf numFmtId="166" fontId="17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66" fontId="17" fillId="0" borderId="49" xfId="0" applyNumberFormat="1" applyFont="1" applyBorder="1" applyAlignment="1">
      <alignment/>
    </xf>
    <xf numFmtId="0" fontId="11" fillId="0" borderId="50" xfId="0" applyFont="1" applyBorder="1" applyAlignment="1">
      <alignment/>
    </xf>
    <xf numFmtId="166" fontId="17" fillId="0" borderId="51" xfId="0" applyNumberFormat="1" applyFont="1" applyBorder="1" applyAlignment="1">
      <alignment/>
    </xf>
    <xf numFmtId="0" fontId="11" fillId="0" borderId="52" xfId="0" applyFont="1" applyBorder="1" applyAlignment="1">
      <alignment/>
    </xf>
    <xf numFmtId="166" fontId="17" fillId="0" borderId="53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54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166" fontId="17" fillId="0" borderId="0" xfId="0" applyNumberFormat="1" applyFont="1" applyBorder="1" applyAlignment="1">
      <alignment/>
    </xf>
    <xf numFmtId="164" fontId="9" fillId="33" borderId="11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7" fillId="0" borderId="12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55" xfId="0" applyFont="1" applyBorder="1" applyAlignment="1">
      <alignment/>
    </xf>
    <xf numFmtId="0" fontId="2" fillId="0" borderId="50" xfId="0" applyFont="1" applyBorder="1" applyAlignment="1">
      <alignment/>
    </xf>
    <xf numFmtId="0" fontId="17" fillId="0" borderId="56" xfId="0" applyFont="1" applyBorder="1" applyAlignment="1">
      <alignment/>
    </xf>
    <xf numFmtId="0" fontId="2" fillId="0" borderId="52" xfId="0" applyFont="1" applyBorder="1" applyAlignment="1">
      <alignment/>
    </xf>
    <xf numFmtId="0" fontId="17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61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0" fillId="0" borderId="12" xfId="0" applyFont="1" applyBorder="1" applyAlignment="1">
      <alignment/>
    </xf>
    <xf numFmtId="0" fontId="17" fillId="0" borderId="35" xfId="0" applyFont="1" applyBorder="1" applyAlignment="1">
      <alignment/>
    </xf>
    <xf numFmtId="0" fontId="2" fillId="0" borderId="62" xfId="0" applyFont="1" applyBorder="1" applyAlignment="1">
      <alignment/>
    </xf>
    <xf numFmtId="0" fontId="32" fillId="0" borderId="63" xfId="0" applyFont="1" applyBorder="1" applyAlignment="1">
      <alignment wrapText="1"/>
    </xf>
    <xf numFmtId="0" fontId="12" fillId="0" borderId="64" xfId="0" applyFont="1" applyBorder="1" applyAlignment="1">
      <alignment/>
    </xf>
    <xf numFmtId="0" fontId="12" fillId="0" borderId="64" xfId="0" applyFont="1" applyBorder="1" applyAlignment="1">
      <alignment wrapText="1"/>
    </xf>
    <xf numFmtId="0" fontId="12" fillId="0" borderId="65" xfId="0" applyFont="1" applyBorder="1" applyAlignment="1">
      <alignment/>
    </xf>
    <xf numFmtId="0" fontId="12" fillId="0" borderId="64" xfId="0" applyFont="1" applyFill="1" applyBorder="1" applyAlignment="1">
      <alignment/>
    </xf>
    <xf numFmtId="0" fontId="12" fillId="0" borderId="65" xfId="0" applyFont="1" applyBorder="1" applyAlignment="1">
      <alignment wrapText="1"/>
    </xf>
    <xf numFmtId="0" fontId="17" fillId="0" borderId="66" xfId="0" applyFont="1" applyBorder="1" applyAlignment="1">
      <alignment/>
    </xf>
    <xf numFmtId="0" fontId="17" fillId="0" borderId="67" xfId="0" applyFont="1" applyBorder="1" applyAlignment="1">
      <alignment/>
    </xf>
    <xf numFmtId="0" fontId="17" fillId="0" borderId="68" xfId="0" applyFont="1" applyBorder="1" applyAlignment="1">
      <alignment/>
    </xf>
    <xf numFmtId="0" fontId="17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70" fillId="34" borderId="59" xfId="0" applyFont="1" applyFill="1" applyBorder="1" applyAlignment="1">
      <alignment/>
    </xf>
    <xf numFmtId="49" fontId="2" fillId="0" borderId="72" xfId="0" applyNumberFormat="1" applyFont="1" applyBorder="1" applyAlignment="1">
      <alignment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17" fillId="0" borderId="4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4" fillId="0" borderId="73" xfId="0" applyFont="1" applyBorder="1" applyAlignment="1">
      <alignment vertical="center" wrapText="1"/>
    </xf>
    <xf numFmtId="0" fontId="14" fillId="37" borderId="73" xfId="0" applyFont="1" applyFill="1" applyBorder="1" applyAlignment="1">
      <alignment vertical="center" wrapText="1"/>
    </xf>
    <xf numFmtId="0" fontId="2" fillId="38" borderId="73" xfId="0" applyFont="1" applyFill="1" applyBorder="1" applyAlignment="1">
      <alignment vertical="center"/>
    </xf>
    <xf numFmtId="0" fontId="17" fillId="0" borderId="75" xfId="0" applyFont="1" applyBorder="1" applyAlignment="1">
      <alignment/>
    </xf>
    <xf numFmtId="0" fontId="70" fillId="34" borderId="71" xfId="0" applyFont="1" applyFill="1" applyBorder="1" applyAlignment="1">
      <alignment/>
    </xf>
    <xf numFmtId="0" fontId="17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13" fillId="0" borderId="80" xfId="0" applyFont="1" applyFill="1" applyBorder="1" applyAlignment="1">
      <alignment/>
    </xf>
    <xf numFmtId="166" fontId="0" fillId="0" borderId="81" xfId="0" applyNumberFormat="1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2" fontId="0" fillId="0" borderId="83" xfId="0" applyNumberFormat="1" applyFont="1" applyBorder="1" applyAlignment="1">
      <alignment horizontal="left"/>
    </xf>
    <xf numFmtId="1" fontId="0" fillId="0" borderId="83" xfId="0" applyNumberFormat="1" applyFont="1" applyBorder="1" applyAlignment="1">
      <alignment/>
    </xf>
    <xf numFmtId="1" fontId="0" fillId="0" borderId="82" xfId="0" applyNumberFormat="1" applyFont="1" applyBorder="1" applyAlignment="1">
      <alignment/>
    </xf>
    <xf numFmtId="2" fontId="0" fillId="0" borderId="83" xfId="0" applyNumberFormat="1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0" xfId="0" applyFont="1" applyBorder="1" applyAlignment="1">
      <alignment/>
    </xf>
    <xf numFmtId="0" fontId="13" fillId="0" borderId="88" xfId="0" applyFont="1" applyFill="1" applyBorder="1" applyAlignment="1">
      <alignment/>
    </xf>
    <xf numFmtId="0" fontId="0" fillId="0" borderId="89" xfId="0" applyFont="1" applyBorder="1" applyAlignment="1">
      <alignment/>
    </xf>
    <xf numFmtId="0" fontId="71" fillId="0" borderId="90" xfId="0" applyFont="1" applyBorder="1" applyAlignment="1">
      <alignment vertical="top" wrapText="1"/>
    </xf>
    <xf numFmtId="0" fontId="2" fillId="0" borderId="71" xfId="0" applyFont="1" applyBorder="1" applyAlignment="1">
      <alignment/>
    </xf>
    <xf numFmtId="166" fontId="17" fillId="0" borderId="71" xfId="0" applyNumberFormat="1" applyFont="1" applyBorder="1" applyAlignment="1">
      <alignment/>
    </xf>
    <xf numFmtId="49" fontId="2" fillId="0" borderId="91" xfId="0" applyNumberFormat="1" applyFont="1" applyBorder="1" applyAlignment="1">
      <alignment/>
    </xf>
    <xf numFmtId="49" fontId="2" fillId="0" borderId="92" xfId="0" applyNumberFormat="1" applyFont="1" applyBorder="1" applyAlignment="1">
      <alignment/>
    </xf>
    <xf numFmtId="49" fontId="2" fillId="0" borderId="93" xfId="0" applyNumberFormat="1" applyFont="1" applyBorder="1" applyAlignment="1">
      <alignment/>
    </xf>
    <xf numFmtId="0" fontId="14" fillId="0" borderId="94" xfId="0" applyFont="1" applyBorder="1" applyAlignment="1">
      <alignment vertical="center" wrapText="1"/>
    </xf>
    <xf numFmtId="0" fontId="14" fillId="0" borderId="95" xfId="0" applyFont="1" applyBorder="1" applyAlignment="1">
      <alignment vertical="center" wrapText="1"/>
    </xf>
    <xf numFmtId="0" fontId="14" fillId="0" borderId="96" xfId="0" applyFont="1" applyBorder="1" applyAlignment="1">
      <alignment vertical="center" wrapText="1"/>
    </xf>
    <xf numFmtId="0" fontId="14" fillId="0" borderId="9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98" xfId="0" applyFont="1" applyBorder="1" applyAlignment="1">
      <alignment vertical="center" wrapText="1"/>
    </xf>
    <xf numFmtId="166" fontId="2" fillId="0" borderId="99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166" fontId="2" fillId="0" borderId="98" xfId="0" applyNumberFormat="1" applyFont="1" applyBorder="1" applyAlignment="1">
      <alignment vertical="center"/>
    </xf>
    <xf numFmtId="0" fontId="2" fillId="0" borderId="10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49" fontId="2" fillId="0" borderId="102" xfId="0" applyNumberFormat="1" applyFont="1" applyBorder="1" applyAlignment="1">
      <alignment/>
    </xf>
    <xf numFmtId="49" fontId="2" fillId="0" borderId="103" xfId="0" applyNumberFormat="1" applyFont="1" applyBorder="1" applyAlignment="1">
      <alignment/>
    </xf>
    <xf numFmtId="0" fontId="14" fillId="39" borderId="44" xfId="0" applyFont="1" applyFill="1" applyBorder="1" applyAlignment="1">
      <alignment horizontal="left" vertical="top" wrapText="1"/>
    </xf>
    <xf numFmtId="0" fontId="2" fillId="0" borderId="104" xfId="0" applyFont="1" applyBorder="1" applyAlignment="1">
      <alignment vertical="center" wrapText="1"/>
    </xf>
    <xf numFmtId="0" fontId="2" fillId="0" borderId="105" xfId="0" applyFont="1" applyBorder="1" applyAlignment="1">
      <alignment vertical="center" wrapText="1"/>
    </xf>
    <xf numFmtId="0" fontId="2" fillId="40" borderId="8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0" xfId="0" applyBorder="1" applyAlignment="1">
      <alignment vertical="center"/>
    </xf>
    <xf numFmtId="0" fontId="2" fillId="0" borderId="10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7" xfId="0" applyFont="1" applyBorder="1" applyAlignment="1">
      <alignment vertical="center" wrapText="1"/>
    </xf>
    <xf numFmtId="0" fontId="14" fillId="39" borderId="97" xfId="0" applyFont="1" applyFill="1" applyBorder="1" applyAlignment="1">
      <alignment horizontal="left" vertical="top" wrapText="1"/>
    </xf>
    <xf numFmtId="0" fontId="14" fillId="39" borderId="108" xfId="0" applyFont="1" applyFill="1" applyBorder="1" applyAlignment="1">
      <alignment horizontal="left" vertical="top" wrapText="1"/>
    </xf>
    <xf numFmtId="0" fontId="2" fillId="38" borderId="80" xfId="0" applyFont="1" applyFill="1" applyBorder="1" applyAlignment="1">
      <alignment vertical="center"/>
    </xf>
    <xf numFmtId="0" fontId="0" fillId="38" borderId="20" xfId="0" applyFill="1" applyBorder="1" applyAlignment="1">
      <alignment vertical="center"/>
    </xf>
    <xf numFmtId="0" fontId="0" fillId="38" borderId="90" xfId="0" applyFill="1" applyBorder="1" applyAlignment="1">
      <alignment vertical="center"/>
    </xf>
    <xf numFmtId="0" fontId="2" fillId="0" borderId="109" xfId="0" applyFont="1" applyBorder="1" applyAlignment="1">
      <alignment vertical="center" wrapText="1"/>
    </xf>
    <xf numFmtId="0" fontId="2" fillId="0" borderId="110" xfId="0" applyFont="1" applyBorder="1" applyAlignment="1">
      <alignment vertical="center" wrapText="1"/>
    </xf>
    <xf numFmtId="0" fontId="2" fillId="0" borderId="111" xfId="0" applyFont="1" applyBorder="1" applyAlignment="1">
      <alignment vertical="center" wrapText="1"/>
    </xf>
    <xf numFmtId="49" fontId="2" fillId="0" borderId="17" xfId="0" applyNumberFormat="1" applyFont="1" applyBorder="1" applyAlignment="1">
      <alignment/>
    </xf>
    <xf numFmtId="0" fontId="23" fillId="0" borderId="29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6" fontId="21" fillId="41" borderId="10" xfId="0" applyNumberFormat="1" applyFont="1" applyFill="1" applyBorder="1" applyAlignment="1">
      <alignment vertical="center" wrapText="1"/>
    </xf>
    <xf numFmtId="166" fontId="2" fillId="41" borderId="10" xfId="0" applyNumberFormat="1" applyFont="1" applyFill="1" applyBorder="1" applyAlignment="1">
      <alignment vertical="center" wrapText="1"/>
    </xf>
    <xf numFmtId="0" fontId="2" fillId="0" borderId="1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2" fillId="0" borderId="1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13" xfId="0" applyNumberFormat="1" applyFont="1" applyBorder="1" applyAlignment="1">
      <alignment/>
    </xf>
    <xf numFmtId="49" fontId="2" fillId="0" borderId="114" xfId="0" applyNumberFormat="1" applyFont="1" applyBorder="1" applyAlignment="1">
      <alignment/>
    </xf>
    <xf numFmtId="49" fontId="2" fillId="0" borderId="115" xfId="0" applyNumberFormat="1" applyFont="1" applyBorder="1" applyAlignment="1">
      <alignment/>
    </xf>
    <xf numFmtId="0" fontId="2" fillId="0" borderId="116" xfId="0" applyFont="1" applyBorder="1" applyAlignment="1">
      <alignment wrapText="1"/>
    </xf>
    <xf numFmtId="0" fontId="2" fillId="0" borderId="117" xfId="0" applyFont="1" applyBorder="1" applyAlignment="1">
      <alignment wrapText="1"/>
    </xf>
    <xf numFmtId="0" fontId="2" fillId="0" borderId="93" xfId="0" applyFont="1" applyBorder="1" applyAlignment="1">
      <alignment wrapText="1"/>
    </xf>
    <xf numFmtId="0" fontId="2" fillId="0" borderId="9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98" xfId="0" applyFont="1" applyBorder="1" applyAlignment="1">
      <alignment vertical="center" wrapText="1"/>
    </xf>
    <xf numFmtId="1" fontId="2" fillId="0" borderId="99" xfId="0" applyNumberFormat="1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1" fontId="2" fillId="0" borderId="98" xfId="0" applyNumberFormat="1" applyFont="1" applyBorder="1" applyAlignment="1">
      <alignment vertical="center" wrapText="1"/>
    </xf>
    <xf numFmtId="0" fontId="2" fillId="0" borderId="118" xfId="0" applyFont="1" applyBorder="1" applyAlignment="1">
      <alignment vertical="center" wrapText="1"/>
    </xf>
    <xf numFmtId="49" fontId="2" fillId="0" borderId="119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2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95" xfId="0" applyFont="1" applyBorder="1" applyAlignment="1">
      <alignment vertical="center" wrapText="1"/>
    </xf>
    <xf numFmtId="0" fontId="2" fillId="0" borderId="1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" fontId="2" fillId="0" borderId="119" xfId="0" applyNumberFormat="1" applyFont="1" applyBorder="1" applyAlignment="1">
      <alignment vertical="center" wrapText="1"/>
    </xf>
    <xf numFmtId="1" fontId="2" fillId="0" borderId="17" xfId="0" applyNumberFormat="1" applyFont="1" applyBorder="1" applyAlignment="1">
      <alignment vertical="center" wrapText="1"/>
    </xf>
    <xf numFmtId="49" fontId="2" fillId="0" borderId="116" xfId="0" applyNumberFormat="1" applyFont="1" applyBorder="1" applyAlignment="1">
      <alignment/>
    </xf>
    <xf numFmtId="49" fontId="2" fillId="0" borderId="117" xfId="0" applyNumberFormat="1" applyFont="1" applyBorder="1" applyAlignment="1">
      <alignment/>
    </xf>
    <xf numFmtId="0" fontId="2" fillId="0" borderId="94" xfId="0" applyFont="1" applyBorder="1" applyAlignment="1">
      <alignment vertical="center" wrapText="1"/>
    </xf>
    <xf numFmtId="0" fontId="2" fillId="0" borderId="96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49" fontId="2" fillId="0" borderId="121" xfId="0" applyNumberFormat="1" applyFont="1" applyBorder="1" applyAlignment="1">
      <alignment/>
    </xf>
    <xf numFmtId="49" fontId="2" fillId="0" borderId="122" xfId="0" applyNumberFormat="1" applyFont="1" applyBorder="1" applyAlignment="1">
      <alignment/>
    </xf>
    <xf numFmtId="49" fontId="2" fillId="0" borderId="123" xfId="0" applyNumberFormat="1" applyFont="1" applyBorder="1" applyAlignment="1">
      <alignment/>
    </xf>
    <xf numFmtId="0" fontId="2" fillId="0" borderId="124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1" fillId="0" borderId="118" xfId="0" applyFont="1" applyBorder="1" applyAlignment="1">
      <alignment vertical="center"/>
    </xf>
    <xf numFmtId="0" fontId="21" fillId="0" borderId="95" xfId="0" applyFont="1" applyBorder="1" applyAlignment="1">
      <alignment vertical="center" wrapText="1"/>
    </xf>
    <xf numFmtId="166" fontId="21" fillId="0" borderId="15" xfId="0" applyNumberFormat="1" applyFont="1" applyBorder="1" applyAlignment="1">
      <alignment vertical="center"/>
    </xf>
    <xf numFmtId="0" fontId="21" fillId="0" borderId="29" xfId="0" applyFont="1" applyBorder="1" applyAlignment="1">
      <alignment wrapText="1"/>
    </xf>
    <xf numFmtId="0" fontId="21" fillId="0" borderId="95" xfId="0" applyFont="1" applyBorder="1" applyAlignment="1">
      <alignment wrapText="1"/>
    </xf>
    <xf numFmtId="166" fontId="21" fillId="0" borderId="17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49" fontId="2" fillId="0" borderId="44" xfId="0" applyNumberFormat="1" applyFont="1" applyBorder="1" applyAlignment="1">
      <alignment/>
    </xf>
    <xf numFmtId="0" fontId="21" fillId="0" borderId="124" xfId="0" applyFont="1" applyBorder="1" applyAlignment="1">
      <alignment vertical="center" wrapText="1"/>
    </xf>
    <xf numFmtId="1" fontId="21" fillId="0" borderId="119" xfId="0" applyNumberFormat="1" applyFont="1" applyBorder="1" applyAlignment="1">
      <alignment vertical="center"/>
    </xf>
    <xf numFmtId="1" fontId="21" fillId="0" borderId="15" xfId="0" applyNumberFormat="1" applyFont="1" applyBorder="1" applyAlignment="1">
      <alignment vertical="center"/>
    </xf>
    <xf numFmtId="0" fontId="21" fillId="0" borderId="29" xfId="0" applyFont="1" applyBorder="1" applyAlignment="1">
      <alignment vertical="center" wrapText="1"/>
    </xf>
    <xf numFmtId="0" fontId="21" fillId="0" borderId="125" xfId="0" applyFont="1" applyBorder="1" applyAlignment="1">
      <alignment vertical="center" wrapText="1"/>
    </xf>
    <xf numFmtId="0" fontId="21" fillId="0" borderId="120" xfId="0" applyFont="1" applyBorder="1" applyAlignment="1">
      <alignment vertical="center" wrapText="1"/>
    </xf>
    <xf numFmtId="0" fontId="21" fillId="0" borderId="126" xfId="0" applyFont="1" applyBorder="1" applyAlignment="1">
      <alignment vertical="center" wrapText="1"/>
    </xf>
    <xf numFmtId="0" fontId="2" fillId="0" borderId="108" xfId="0" applyFont="1" applyBorder="1" applyAlignment="1">
      <alignment vertical="center" wrapText="1"/>
    </xf>
    <xf numFmtId="0" fontId="21" fillId="0" borderId="94" xfId="0" applyFont="1" applyBorder="1" applyAlignment="1">
      <alignment vertical="center" wrapText="1"/>
    </xf>
    <xf numFmtId="0" fontId="21" fillId="0" borderId="96" xfId="0" applyFont="1" applyBorder="1" applyAlignment="1">
      <alignment vertical="center" wrapText="1"/>
    </xf>
    <xf numFmtId="0" fontId="21" fillId="0" borderId="106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07" xfId="0" applyFont="1" applyBorder="1" applyAlignment="1">
      <alignment vertical="center" wrapText="1"/>
    </xf>
    <xf numFmtId="0" fontId="2" fillId="0" borderId="99" xfId="0" applyFont="1" applyBorder="1" applyAlignment="1">
      <alignment vertical="center" wrapText="1"/>
    </xf>
    <xf numFmtId="0" fontId="18" fillId="0" borderId="29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left" vertical="top" wrapText="1"/>
    </xf>
    <xf numFmtId="0" fontId="2" fillId="41" borderId="15" xfId="0" applyFont="1" applyFill="1" applyBorder="1" applyAlignment="1">
      <alignment vertical="center" wrapText="1"/>
    </xf>
    <xf numFmtId="0" fontId="30" fillId="39" borderId="29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/>
    </xf>
    <xf numFmtId="0" fontId="21" fillId="0" borderId="29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21" fillId="0" borderId="95" xfId="0" applyFont="1" applyBorder="1" applyAlignment="1">
      <alignment horizontal="left" vertical="top" wrapText="1"/>
    </xf>
    <xf numFmtId="49" fontId="2" fillId="0" borderId="104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02" xfId="0" applyFont="1" applyBorder="1" applyAlignment="1">
      <alignment vertical="center" wrapText="1"/>
    </xf>
    <xf numFmtId="0" fontId="2" fillId="0" borderId="92" xfId="0" applyFont="1" applyBorder="1" applyAlignment="1">
      <alignment vertical="center" wrapText="1"/>
    </xf>
    <xf numFmtId="0" fontId="2" fillId="0" borderId="93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166" fontId="2" fillId="0" borderId="119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127" xfId="0" applyNumberFormat="1" applyFont="1" applyBorder="1" applyAlignment="1">
      <alignment/>
    </xf>
    <xf numFmtId="49" fontId="2" fillId="0" borderId="128" xfId="0" applyNumberFormat="1" applyFont="1" applyBorder="1" applyAlignment="1">
      <alignment/>
    </xf>
    <xf numFmtId="0" fontId="2" fillId="0" borderId="91" xfId="0" applyFont="1" applyBorder="1" applyAlignment="1">
      <alignment vertical="center" wrapText="1"/>
    </xf>
    <xf numFmtId="0" fontId="14" fillId="0" borderId="108" xfId="0" applyFont="1" applyBorder="1" applyAlignment="1">
      <alignment vertical="center" wrapText="1"/>
    </xf>
    <xf numFmtId="0" fontId="14" fillId="0" borderId="119" xfId="0" applyFont="1" applyBorder="1" applyAlignment="1">
      <alignment vertical="center" wrapText="1"/>
    </xf>
    <xf numFmtId="166" fontId="2" fillId="0" borderId="17" xfId="0" applyNumberFormat="1" applyFont="1" applyBorder="1" applyAlignment="1">
      <alignment vertical="center" wrapText="1"/>
    </xf>
    <xf numFmtId="0" fontId="14" fillId="0" borderId="124" xfId="0" applyFont="1" applyBorder="1" applyAlignment="1">
      <alignment vertical="center" wrapText="1"/>
    </xf>
    <xf numFmtId="166" fontId="2" fillId="0" borderId="15" xfId="0" applyNumberFormat="1" applyFont="1" applyBorder="1" applyAlignment="1">
      <alignment vertical="center" wrapText="1"/>
    </xf>
    <xf numFmtId="49" fontId="2" fillId="41" borderId="10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left" vertical="top"/>
    </xf>
    <xf numFmtId="0" fontId="22" fillId="0" borderId="29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14" fillId="0" borderId="29" xfId="0" applyFont="1" applyBorder="1" applyAlignment="1">
      <alignment wrapText="1"/>
    </xf>
    <xf numFmtId="0" fontId="2" fillId="0" borderId="15" xfId="0" applyFont="1" applyBorder="1" applyAlignment="1">
      <alignment vertical="center"/>
    </xf>
    <xf numFmtId="49" fontId="2" fillId="0" borderId="17" xfId="0" applyNumberFormat="1" applyFont="1" applyBorder="1" applyAlignment="1">
      <alignment horizontal="left" vertical="top"/>
    </xf>
    <xf numFmtId="0" fontId="14" fillId="39" borderId="17" xfId="0" applyFont="1" applyFill="1" applyBorder="1" applyAlignment="1">
      <alignment horizontal="left" vertical="top" wrapText="1"/>
    </xf>
    <xf numFmtId="0" fontId="14" fillId="39" borderId="119" xfId="0" applyFont="1" applyFill="1" applyBorder="1" applyAlignment="1">
      <alignment horizontal="left" vertical="top" wrapText="1"/>
    </xf>
    <xf numFmtId="0" fontId="14" fillId="0" borderId="29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left" vertical="top"/>
    </xf>
    <xf numFmtId="0" fontId="0" fillId="0" borderId="119" xfId="0" applyBorder="1" applyAlignment="1">
      <alignment/>
    </xf>
    <xf numFmtId="49" fontId="2" fillId="0" borderId="10" xfId="0" applyNumberFormat="1" applyFont="1" applyBorder="1" applyAlignment="1">
      <alignment horizontal="left" vertical="top"/>
    </xf>
    <xf numFmtId="0" fontId="14" fillId="0" borderId="80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2" fillId="41" borderId="29" xfId="0" applyFont="1" applyFill="1" applyBorder="1" applyAlignment="1">
      <alignment vertical="center" wrapText="1"/>
    </xf>
    <xf numFmtId="0" fontId="5" fillId="0" borderId="54" xfId="0" applyFont="1" applyBorder="1" applyAlignment="1">
      <alignment wrapText="1"/>
    </xf>
    <xf numFmtId="0" fontId="0" fillId="0" borderId="129" xfId="0" applyBorder="1" applyAlignment="1">
      <alignment/>
    </xf>
    <xf numFmtId="0" fontId="5" fillId="42" borderId="0" xfId="0" applyFont="1" applyFill="1" applyBorder="1" applyAlignment="1">
      <alignment vertical="center" wrapText="1"/>
    </xf>
    <xf numFmtId="0" fontId="11" fillId="0" borderId="13" xfId="0" applyFont="1" applyBorder="1" applyAlignment="1">
      <alignment/>
    </xf>
    <xf numFmtId="0" fontId="14" fillId="0" borderId="121" xfId="0" applyFont="1" applyBorder="1" applyAlignment="1">
      <alignment vertical="top" wrapText="1"/>
    </xf>
    <xf numFmtId="166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rlovadesign.spb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5.375" style="0" customWidth="1"/>
    <col min="2" max="2" width="26.625" style="0" customWidth="1"/>
    <col min="3" max="3" width="7.625" style="0" customWidth="1"/>
    <col min="4" max="4" width="8.125" style="0" customWidth="1"/>
    <col min="5" max="5" width="5.875" style="0" customWidth="1"/>
    <col min="6" max="6" width="7.375" style="0" customWidth="1"/>
    <col min="7" max="7" width="4.875" style="0" customWidth="1"/>
    <col min="8" max="8" width="5.875" style="0" customWidth="1"/>
    <col min="9" max="9" width="7.625" style="0" customWidth="1"/>
  </cols>
  <sheetData>
    <row r="1" spans="1:9" ht="24" customHeight="1" thickBot="1">
      <c r="A1" s="1"/>
      <c r="B1" s="2" t="s">
        <v>0</v>
      </c>
      <c r="C1" s="3" t="s">
        <v>1</v>
      </c>
      <c r="F1" s="299" t="s">
        <v>2</v>
      </c>
      <c r="G1" s="299"/>
      <c r="H1" s="299"/>
      <c r="I1" s="299"/>
    </row>
    <row r="2" spans="1:9" ht="12" customHeight="1" thickBot="1">
      <c r="A2" s="1"/>
      <c r="B2" s="4" t="s">
        <v>3</v>
      </c>
      <c r="C2" s="5"/>
      <c r="F2" s="299"/>
      <c r="G2" s="299"/>
      <c r="H2" s="299"/>
      <c r="I2" s="299"/>
    </row>
    <row r="3" spans="1:9" ht="16.5" customHeight="1" thickBot="1">
      <c r="A3" s="1"/>
      <c r="B3" s="6" t="s">
        <v>4</v>
      </c>
      <c r="C3" s="6"/>
      <c r="D3" s="6"/>
      <c r="E3" s="6"/>
      <c r="F3" s="7" t="s">
        <v>5</v>
      </c>
      <c r="G3" s="300"/>
      <c r="H3" s="300"/>
      <c r="I3" s="300"/>
    </row>
    <row r="4" spans="1:9" ht="23.25" customHeight="1" thickBot="1">
      <c r="A4" s="1"/>
      <c r="B4" s="301" t="s">
        <v>6</v>
      </c>
      <c r="C4" s="301"/>
      <c r="D4" s="301"/>
      <c r="E4" s="301"/>
      <c r="F4" s="8" t="s">
        <v>7</v>
      </c>
      <c r="G4" s="300"/>
      <c r="H4" s="300"/>
      <c r="I4" s="300"/>
    </row>
    <row r="5" spans="1:9" ht="17.25" customHeight="1" thickBot="1">
      <c r="A5" s="212" t="s">
        <v>8</v>
      </c>
      <c r="B5" s="9" t="s">
        <v>169</v>
      </c>
      <c r="C5" s="10"/>
      <c r="D5" s="10"/>
      <c r="E5" s="11"/>
      <c r="F5" s="12" t="s">
        <v>9</v>
      </c>
      <c r="G5" s="302"/>
      <c r="H5" s="302"/>
      <c r="I5" s="302"/>
    </row>
    <row r="6" spans="1:10" ht="21.75" customHeight="1" thickBot="1">
      <c r="A6" s="223"/>
      <c r="B6" s="14" t="s">
        <v>10</v>
      </c>
      <c r="C6" s="15" t="s">
        <v>11</v>
      </c>
      <c r="D6" s="16" t="s">
        <v>12</v>
      </c>
      <c r="E6" s="17" t="s">
        <v>13</v>
      </c>
      <c r="F6" s="18" t="s">
        <v>14</v>
      </c>
      <c r="G6" s="19" t="s">
        <v>13</v>
      </c>
      <c r="H6" s="19" t="s">
        <v>15</v>
      </c>
      <c r="I6" s="16" t="s">
        <v>16</v>
      </c>
      <c r="J6" s="141" t="s">
        <v>17</v>
      </c>
    </row>
    <row r="7" spans="1:10" s="23" customFormat="1" ht="12" customHeight="1" thickBot="1">
      <c r="A7" s="295" t="s">
        <v>18</v>
      </c>
      <c r="B7" s="296" t="s">
        <v>167</v>
      </c>
      <c r="C7" s="298" t="s">
        <v>19</v>
      </c>
      <c r="D7" s="199">
        <v>32000</v>
      </c>
      <c r="E7" s="199" t="s">
        <v>20</v>
      </c>
      <c r="F7" s="36"/>
      <c r="G7" s="20"/>
      <c r="H7" s="21">
        <v>0</v>
      </c>
      <c r="I7" s="22">
        <f>H7*D7</f>
        <v>0</v>
      </c>
      <c r="J7" s="142"/>
    </row>
    <row r="8" spans="1:10" s="23" customFormat="1" ht="12" customHeight="1" thickBot="1">
      <c r="A8" s="295"/>
      <c r="B8" s="297"/>
      <c r="C8" s="298"/>
      <c r="D8" s="199"/>
      <c r="E8" s="199"/>
      <c r="F8" s="36"/>
      <c r="G8" s="24"/>
      <c r="H8" s="21">
        <v>0</v>
      </c>
      <c r="I8" s="25">
        <f>H8*D7</f>
        <v>0</v>
      </c>
      <c r="J8" s="143"/>
    </row>
    <row r="9" spans="1:10" s="23" customFormat="1" ht="12" customHeight="1" thickBot="1">
      <c r="A9" s="295"/>
      <c r="B9" s="26" t="s">
        <v>21</v>
      </c>
      <c r="C9" s="298"/>
      <c r="D9" s="199"/>
      <c r="E9" s="199"/>
      <c r="F9" s="36"/>
      <c r="G9" s="28"/>
      <c r="H9" s="29">
        <v>0</v>
      </c>
      <c r="I9" s="30">
        <f>H9*D7</f>
        <v>0</v>
      </c>
      <c r="J9" s="144"/>
    </row>
    <row r="10" spans="1:10" s="23" customFormat="1" ht="21.75" customHeight="1" thickBot="1">
      <c r="A10" s="295" t="s">
        <v>22</v>
      </c>
      <c r="B10" s="296" t="s">
        <v>23</v>
      </c>
      <c r="C10" s="298" t="s">
        <v>19</v>
      </c>
      <c r="D10" s="199">
        <v>15190</v>
      </c>
      <c r="E10" s="199" t="s">
        <v>24</v>
      </c>
      <c r="F10" s="36"/>
      <c r="G10" s="20"/>
      <c r="H10" s="21">
        <v>0</v>
      </c>
      <c r="I10" s="31">
        <f>H10*D10</f>
        <v>0</v>
      </c>
      <c r="J10" s="145"/>
    </row>
    <row r="11" spans="1:11" s="23" customFormat="1" ht="15.75" customHeight="1" thickBot="1">
      <c r="A11" s="295"/>
      <c r="B11" s="297"/>
      <c r="C11" s="298"/>
      <c r="D11" s="199"/>
      <c r="E11" s="199"/>
      <c r="F11" s="36"/>
      <c r="G11" s="24"/>
      <c r="H11" s="21">
        <v>0</v>
      </c>
      <c r="I11" s="33">
        <f>H11*D10</f>
        <v>0</v>
      </c>
      <c r="J11" s="142"/>
      <c r="K11" s="304">
        <f>D10+D13</f>
        <v>32680</v>
      </c>
    </row>
    <row r="12" spans="1:10" s="23" customFormat="1" ht="16.5" customHeight="1" thickBot="1">
      <c r="A12" s="295"/>
      <c r="B12" s="26" t="s">
        <v>21</v>
      </c>
      <c r="C12" s="298"/>
      <c r="D12" s="199"/>
      <c r="E12" s="199"/>
      <c r="F12" s="36"/>
      <c r="G12" s="28"/>
      <c r="H12" s="29">
        <v>0</v>
      </c>
      <c r="I12" s="35">
        <f>H12*D10</f>
        <v>0</v>
      </c>
      <c r="J12" s="144"/>
    </row>
    <row r="13" spans="1:10" s="23" customFormat="1" ht="15.75" customHeight="1" thickBot="1">
      <c r="A13" s="295" t="s">
        <v>25</v>
      </c>
      <c r="B13" s="296" t="s">
        <v>26</v>
      </c>
      <c r="C13" s="298" t="s">
        <v>19</v>
      </c>
      <c r="D13" s="199">
        <v>17490</v>
      </c>
      <c r="E13" s="199" t="s">
        <v>24</v>
      </c>
      <c r="F13" s="36"/>
      <c r="G13" s="20"/>
      <c r="H13" s="21">
        <v>0</v>
      </c>
      <c r="I13" s="31">
        <f>H13*D13</f>
        <v>0</v>
      </c>
      <c r="J13" s="146"/>
    </row>
    <row r="14" spans="1:10" s="23" customFormat="1" ht="25.5" customHeight="1" thickBot="1">
      <c r="A14" s="295"/>
      <c r="B14" s="303"/>
      <c r="C14" s="298"/>
      <c r="D14" s="199"/>
      <c r="E14" s="199"/>
      <c r="F14" s="36"/>
      <c r="G14" s="24"/>
      <c r="H14" s="21">
        <v>0</v>
      </c>
      <c r="I14" s="33">
        <f>H14*D13</f>
        <v>0</v>
      </c>
      <c r="J14" s="142"/>
    </row>
    <row r="15" spans="1:10" s="23" customFormat="1" ht="16.5" customHeight="1" thickBot="1">
      <c r="A15" s="295"/>
      <c r="B15" s="157" t="s">
        <v>21</v>
      </c>
      <c r="C15" s="298"/>
      <c r="D15" s="199"/>
      <c r="E15" s="199"/>
      <c r="F15" s="36"/>
      <c r="G15" s="28"/>
      <c r="H15" s="29">
        <v>0</v>
      </c>
      <c r="I15" s="35">
        <f>H15*D13</f>
        <v>0</v>
      </c>
      <c r="J15" s="147"/>
    </row>
    <row r="16" spans="1:10" s="23" customFormat="1" ht="19.5" customHeight="1" thickBot="1">
      <c r="A16" s="293" t="s">
        <v>27</v>
      </c>
      <c r="B16" s="290" t="s">
        <v>28</v>
      </c>
      <c r="C16" s="261" t="s">
        <v>19</v>
      </c>
      <c r="D16" s="199">
        <v>14390</v>
      </c>
      <c r="E16" s="199" t="s">
        <v>24</v>
      </c>
      <c r="F16" s="36"/>
      <c r="G16" s="20"/>
      <c r="H16" s="21">
        <v>0</v>
      </c>
      <c r="I16" s="31">
        <f>H16*D16</f>
        <v>0</v>
      </c>
      <c r="J16" s="148"/>
    </row>
    <row r="17" spans="1:11" s="23" customFormat="1" ht="26.25" customHeight="1" thickBot="1">
      <c r="A17" s="293"/>
      <c r="B17" s="294"/>
      <c r="C17" s="261"/>
      <c r="D17" s="199"/>
      <c r="E17" s="199"/>
      <c r="F17" s="36"/>
      <c r="G17" s="24"/>
      <c r="H17" s="21">
        <v>0</v>
      </c>
      <c r="I17" s="33">
        <f>H17*D16</f>
        <v>0</v>
      </c>
      <c r="J17" s="142"/>
      <c r="K17" s="304">
        <f>D16+D19</f>
        <v>29880</v>
      </c>
    </row>
    <row r="18" spans="1:10" s="23" customFormat="1" ht="15" customHeight="1" thickBot="1">
      <c r="A18" s="293"/>
      <c r="B18" s="26" t="s">
        <v>21</v>
      </c>
      <c r="C18" s="261"/>
      <c r="D18" s="199"/>
      <c r="E18" s="199"/>
      <c r="F18" s="36"/>
      <c r="G18" s="28"/>
      <c r="H18" s="29">
        <v>0</v>
      </c>
      <c r="I18" s="35">
        <f>H18*D16</f>
        <v>0</v>
      </c>
      <c r="J18" s="144"/>
    </row>
    <row r="19" spans="1:10" s="23" customFormat="1" ht="21" customHeight="1" thickBot="1">
      <c r="A19" s="293" t="s">
        <v>30</v>
      </c>
      <c r="B19" s="290" t="s">
        <v>31</v>
      </c>
      <c r="C19" s="261" t="s">
        <v>19</v>
      </c>
      <c r="D19" s="199">
        <v>15490</v>
      </c>
      <c r="E19" s="199" t="s">
        <v>24</v>
      </c>
      <c r="F19" s="36"/>
      <c r="G19" s="20"/>
      <c r="H19" s="21">
        <v>0</v>
      </c>
      <c r="I19" s="31">
        <f>H19*D19</f>
        <v>0</v>
      </c>
      <c r="J19" s="146"/>
    </row>
    <row r="20" spans="1:10" s="23" customFormat="1" ht="23.25" customHeight="1" thickBot="1">
      <c r="A20" s="293"/>
      <c r="B20" s="294"/>
      <c r="C20" s="261"/>
      <c r="D20" s="199"/>
      <c r="E20" s="199"/>
      <c r="F20" s="36"/>
      <c r="G20" s="24"/>
      <c r="H20" s="21">
        <v>0</v>
      </c>
      <c r="I20" s="33">
        <f>H20*D19</f>
        <v>0</v>
      </c>
      <c r="J20" s="142"/>
    </row>
    <row r="21" spans="1:10" s="23" customFormat="1" ht="18" customHeight="1" thickBot="1">
      <c r="A21" s="293"/>
      <c r="B21" s="26" t="s">
        <v>21</v>
      </c>
      <c r="C21" s="261"/>
      <c r="D21" s="199"/>
      <c r="E21" s="199"/>
      <c r="F21" s="36"/>
      <c r="G21" s="28"/>
      <c r="H21" s="29">
        <v>0</v>
      </c>
      <c r="I21" s="35">
        <f>H21*D19</f>
        <v>0</v>
      </c>
      <c r="J21" s="144"/>
    </row>
    <row r="22" spans="1:10" s="23" customFormat="1" ht="15.75" customHeight="1" hidden="1">
      <c r="A22" s="289" t="s">
        <v>32</v>
      </c>
      <c r="B22" s="290" t="s">
        <v>33</v>
      </c>
      <c r="C22" s="261" t="s">
        <v>19</v>
      </c>
      <c r="D22" s="199">
        <v>16900</v>
      </c>
      <c r="E22" s="199" t="s">
        <v>24</v>
      </c>
      <c r="F22" s="27"/>
      <c r="G22" s="20"/>
      <c r="H22" s="21">
        <v>0</v>
      </c>
      <c r="I22" s="31">
        <f>H22*D22</f>
        <v>0</v>
      </c>
      <c r="J22" s="146"/>
    </row>
    <row r="23" spans="1:10" s="23" customFormat="1" ht="15.75" customHeight="1" hidden="1">
      <c r="A23" s="289"/>
      <c r="B23" s="291"/>
      <c r="C23" s="261"/>
      <c r="D23" s="199"/>
      <c r="E23" s="199"/>
      <c r="F23" s="36"/>
      <c r="G23" s="24"/>
      <c r="H23" s="21">
        <v>0</v>
      </c>
      <c r="I23" s="33">
        <f>H23*D22</f>
        <v>0</v>
      </c>
      <c r="J23" s="142"/>
    </row>
    <row r="24" spans="1:10" s="23" customFormat="1" ht="23.25" hidden="1" thickBot="1">
      <c r="A24" s="289"/>
      <c r="B24" s="37" t="s">
        <v>29</v>
      </c>
      <c r="C24" s="261"/>
      <c r="D24" s="199"/>
      <c r="E24" s="199"/>
      <c r="F24" s="34"/>
      <c r="G24" s="28"/>
      <c r="H24" s="29">
        <v>0</v>
      </c>
      <c r="I24" s="35">
        <f>H24*D22</f>
        <v>0</v>
      </c>
      <c r="J24" s="144"/>
    </row>
    <row r="25" spans="1:10" s="23" customFormat="1" ht="11.25" customHeight="1" thickBot="1">
      <c r="A25" s="284" t="s">
        <v>34</v>
      </c>
      <c r="B25" s="292" t="s">
        <v>35</v>
      </c>
      <c r="C25" s="261" t="s">
        <v>19</v>
      </c>
      <c r="D25" s="199">
        <v>22000</v>
      </c>
      <c r="E25" s="283" t="s">
        <v>36</v>
      </c>
      <c r="F25" s="39"/>
      <c r="G25" s="20" t="s">
        <v>37</v>
      </c>
      <c r="H25" s="21">
        <v>0</v>
      </c>
      <c r="I25" s="40">
        <f>H25*D25</f>
        <v>0</v>
      </c>
      <c r="J25" s="149"/>
    </row>
    <row r="26" spans="1:10" s="23" customFormat="1" ht="11.25" customHeight="1" thickBot="1">
      <c r="A26" s="284"/>
      <c r="B26" s="292"/>
      <c r="C26" s="261"/>
      <c r="D26" s="199"/>
      <c r="E26" s="283"/>
      <c r="F26" s="32"/>
      <c r="G26" s="24"/>
      <c r="H26" s="21">
        <v>0</v>
      </c>
      <c r="I26" s="25">
        <f>H26*D25</f>
        <v>0</v>
      </c>
      <c r="J26" s="143"/>
    </row>
    <row r="27" spans="1:10" s="23" customFormat="1" ht="11.25" customHeight="1" thickBot="1">
      <c r="A27" s="284"/>
      <c r="B27" s="292"/>
      <c r="C27" s="261"/>
      <c r="D27" s="199"/>
      <c r="E27" s="283"/>
      <c r="F27" s="38"/>
      <c r="G27" s="28"/>
      <c r="H27" s="21">
        <v>0</v>
      </c>
      <c r="I27" s="30">
        <f>H27*D25</f>
        <v>0</v>
      </c>
      <c r="J27" s="144"/>
    </row>
    <row r="28" spans="1:10" s="23" customFormat="1" ht="11.25" customHeight="1" thickBot="1">
      <c r="A28" s="284" t="s">
        <v>38</v>
      </c>
      <c r="B28" s="285" t="s">
        <v>39</v>
      </c>
      <c r="C28" s="261" t="s">
        <v>19</v>
      </c>
      <c r="D28" s="199">
        <v>18000</v>
      </c>
      <c r="E28" s="283" t="s">
        <v>36</v>
      </c>
      <c r="F28" s="41"/>
      <c r="G28" s="42"/>
      <c r="H28" s="21">
        <v>0</v>
      </c>
      <c r="I28" s="40">
        <f>H28*D28</f>
        <v>0</v>
      </c>
      <c r="J28" s="150"/>
    </row>
    <row r="29" spans="1:10" s="23" customFormat="1" ht="11.25" customHeight="1" thickBot="1">
      <c r="A29" s="284"/>
      <c r="B29" s="286"/>
      <c r="C29" s="261"/>
      <c r="D29" s="199"/>
      <c r="E29" s="283"/>
      <c r="F29" s="32"/>
      <c r="G29" s="24"/>
      <c r="H29" s="21">
        <v>0</v>
      </c>
      <c r="I29" s="25">
        <f>H29*D28</f>
        <v>0</v>
      </c>
      <c r="J29" s="143"/>
    </row>
    <row r="30" spans="1:10" s="23" customFormat="1" ht="11.25" customHeight="1" thickBot="1">
      <c r="A30" s="284"/>
      <c r="B30" s="286"/>
      <c r="C30" s="261"/>
      <c r="D30" s="199"/>
      <c r="E30" s="283"/>
      <c r="F30" s="43"/>
      <c r="G30" s="44"/>
      <c r="H30" s="21">
        <v>0</v>
      </c>
      <c r="I30" s="30">
        <f>H30*D28</f>
        <v>0</v>
      </c>
      <c r="J30" s="151"/>
    </row>
    <row r="31" spans="1:10" s="23" customFormat="1" ht="11.25" customHeight="1" thickBot="1">
      <c r="A31" s="194" t="s">
        <v>40</v>
      </c>
      <c r="B31" s="281" t="s">
        <v>41</v>
      </c>
      <c r="C31" s="223" t="s">
        <v>42</v>
      </c>
      <c r="D31" s="170">
        <v>3700</v>
      </c>
      <c r="E31" s="217" t="s">
        <v>43</v>
      </c>
      <c r="F31" s="46"/>
      <c r="G31" s="20"/>
      <c r="H31" s="21">
        <v>0</v>
      </c>
      <c r="I31" s="31">
        <f>H31*D31</f>
        <v>0</v>
      </c>
      <c r="J31" s="149"/>
    </row>
    <row r="32" spans="1:10" s="23" customFormat="1" ht="11.25" customHeight="1" thickBot="1">
      <c r="A32" s="194"/>
      <c r="B32" s="281"/>
      <c r="C32" s="223"/>
      <c r="D32" s="170"/>
      <c r="E32" s="217"/>
      <c r="F32" s="47"/>
      <c r="G32" s="24"/>
      <c r="H32" s="21">
        <v>0</v>
      </c>
      <c r="I32" s="33">
        <f>H32*D31</f>
        <v>0</v>
      </c>
      <c r="J32" s="143"/>
    </row>
    <row r="33" spans="1:10" s="23" customFormat="1" ht="11.25" customHeight="1" thickBot="1">
      <c r="A33" s="194"/>
      <c r="B33" s="281"/>
      <c r="C33" s="223"/>
      <c r="D33" s="170"/>
      <c r="E33" s="217"/>
      <c r="F33" s="34"/>
      <c r="G33" s="28"/>
      <c r="H33" s="29">
        <v>0</v>
      </c>
      <c r="I33" s="35">
        <f>H33*D31</f>
        <v>0</v>
      </c>
      <c r="J33" s="144"/>
    </row>
    <row r="34" spans="1:10" s="23" customFormat="1" ht="11.25" customHeight="1" thickBot="1">
      <c r="A34" s="194" t="s">
        <v>52</v>
      </c>
      <c r="B34" s="164" t="s">
        <v>53</v>
      </c>
      <c r="C34" s="167" t="s">
        <v>42</v>
      </c>
      <c r="D34" s="170">
        <v>3900</v>
      </c>
      <c r="E34" s="173" t="s">
        <v>54</v>
      </c>
      <c r="F34" s="46"/>
      <c r="G34" s="20"/>
      <c r="H34" s="21">
        <v>0</v>
      </c>
      <c r="I34" s="31">
        <f>H34*D34</f>
        <v>0</v>
      </c>
      <c r="J34" s="146"/>
    </row>
    <row r="35" spans="1:10" s="23" customFormat="1" ht="11.25" customHeight="1" thickBot="1">
      <c r="A35" s="194"/>
      <c r="B35" s="164" t="s">
        <v>60</v>
      </c>
      <c r="C35" s="167"/>
      <c r="D35" s="170"/>
      <c r="E35" s="173"/>
      <c r="F35" s="47"/>
      <c r="G35" s="24"/>
      <c r="H35" s="21">
        <v>0</v>
      </c>
      <c r="I35" s="33">
        <f>H35*D34</f>
        <v>0</v>
      </c>
      <c r="J35" s="143"/>
    </row>
    <row r="36" spans="1:10" s="23" customFormat="1" ht="11.25" customHeight="1" thickBot="1">
      <c r="A36" s="194"/>
      <c r="B36" s="164" t="s">
        <v>55</v>
      </c>
      <c r="C36" s="167"/>
      <c r="D36" s="170"/>
      <c r="E36" s="173"/>
      <c r="F36" s="34"/>
      <c r="G36" s="28"/>
      <c r="H36" s="29">
        <v>0</v>
      </c>
      <c r="I36" s="35">
        <f>H36*D34</f>
        <v>0</v>
      </c>
      <c r="J36" s="144"/>
    </row>
    <row r="37" spans="1:10" s="23" customFormat="1" ht="11.25" customHeight="1" thickBot="1">
      <c r="A37" s="194" t="s">
        <v>44</v>
      </c>
      <c r="B37" s="287" t="s">
        <v>156</v>
      </c>
      <c r="C37" s="288" t="s">
        <v>42</v>
      </c>
      <c r="D37" s="170">
        <v>5200</v>
      </c>
      <c r="E37" s="204" t="s">
        <v>43</v>
      </c>
      <c r="F37" s="46"/>
      <c r="G37" s="20"/>
      <c r="H37" s="21">
        <v>0</v>
      </c>
      <c r="I37" s="31">
        <f>H37*D37</f>
        <v>0</v>
      </c>
      <c r="J37" s="146"/>
    </row>
    <row r="38" spans="1:10" s="23" customFormat="1" ht="11.25" customHeight="1" thickBot="1">
      <c r="A38" s="194"/>
      <c r="B38" s="287"/>
      <c r="C38" s="288"/>
      <c r="D38" s="170"/>
      <c r="E38" s="204"/>
      <c r="F38" s="47"/>
      <c r="G38" s="24"/>
      <c r="H38" s="21">
        <v>0</v>
      </c>
      <c r="I38" s="33">
        <f>H38*D37</f>
        <v>0</v>
      </c>
      <c r="J38" s="143"/>
    </row>
    <row r="39" spans="1:10" s="23" customFormat="1" ht="11.25" customHeight="1" thickBot="1">
      <c r="A39" s="194"/>
      <c r="B39" s="287"/>
      <c r="C39" s="288"/>
      <c r="D39" s="170"/>
      <c r="E39" s="204"/>
      <c r="F39" s="34"/>
      <c r="G39" s="28"/>
      <c r="H39" s="29">
        <v>0</v>
      </c>
      <c r="I39" s="35">
        <f>H39*D37</f>
        <v>0</v>
      </c>
      <c r="J39" s="144"/>
    </row>
    <row r="40" spans="1:10" s="23" customFormat="1" ht="11.25" customHeight="1" thickBot="1">
      <c r="A40" s="194" t="s">
        <v>45</v>
      </c>
      <c r="B40" s="196" t="s">
        <v>157</v>
      </c>
      <c r="C40" s="197" t="s">
        <v>46</v>
      </c>
      <c r="D40" s="282">
        <v>5200</v>
      </c>
      <c r="E40" s="204" t="s">
        <v>24</v>
      </c>
      <c r="F40" s="46"/>
      <c r="G40" s="20"/>
      <c r="H40" s="21">
        <v>0</v>
      </c>
      <c r="I40" s="31">
        <f>H40*D40</f>
        <v>0</v>
      </c>
      <c r="J40" s="149"/>
    </row>
    <row r="41" spans="1:10" s="23" customFormat="1" ht="11.25" customHeight="1" thickBot="1">
      <c r="A41" s="194"/>
      <c r="B41" s="196"/>
      <c r="C41" s="197"/>
      <c r="D41" s="282"/>
      <c r="E41" s="204"/>
      <c r="F41" s="47"/>
      <c r="G41" s="24"/>
      <c r="H41" s="21">
        <v>0</v>
      </c>
      <c r="I41" s="33">
        <f>H41*D40</f>
        <v>0</v>
      </c>
      <c r="J41" s="143"/>
    </row>
    <row r="42" spans="1:10" s="23" customFormat="1" ht="11.25" customHeight="1" thickBot="1">
      <c r="A42" s="194"/>
      <c r="B42" s="196"/>
      <c r="C42" s="197" t="s">
        <v>47</v>
      </c>
      <c r="D42" s="282"/>
      <c r="E42" s="204"/>
      <c r="F42" s="34"/>
      <c r="G42" s="28"/>
      <c r="H42" s="29">
        <v>0</v>
      </c>
      <c r="I42" s="35">
        <f>H42*D40</f>
        <v>0</v>
      </c>
      <c r="J42" s="144"/>
    </row>
    <row r="43" spans="1:10" s="23" customFormat="1" ht="11.25" customHeight="1" thickBot="1">
      <c r="A43" s="194" t="s">
        <v>48</v>
      </c>
      <c r="B43" s="196" t="s">
        <v>49</v>
      </c>
      <c r="C43" s="197" t="s">
        <v>42</v>
      </c>
      <c r="D43" s="170">
        <v>3500</v>
      </c>
      <c r="E43" s="204" t="s">
        <v>50</v>
      </c>
      <c r="F43" s="46"/>
      <c r="G43" s="20"/>
      <c r="H43" s="21">
        <v>0</v>
      </c>
      <c r="I43" s="31">
        <f>H43*D43</f>
        <v>0</v>
      </c>
      <c r="J43" s="149"/>
    </row>
    <row r="44" spans="1:10" s="23" customFormat="1" ht="11.25" customHeight="1" thickBot="1">
      <c r="A44" s="194"/>
      <c r="B44" s="196" t="s">
        <v>155</v>
      </c>
      <c r="C44" s="197"/>
      <c r="D44" s="170"/>
      <c r="E44" s="204"/>
      <c r="F44" s="47"/>
      <c r="G44" s="24"/>
      <c r="H44" s="21">
        <v>0</v>
      </c>
      <c r="I44" s="33">
        <f>H44*D43</f>
        <v>0</v>
      </c>
      <c r="J44" s="143"/>
    </row>
    <row r="45" spans="1:10" s="23" customFormat="1" ht="11.25" customHeight="1" thickBot="1">
      <c r="A45" s="194"/>
      <c r="B45" s="196" t="s">
        <v>155</v>
      </c>
      <c r="C45" s="197"/>
      <c r="D45" s="170"/>
      <c r="E45" s="204"/>
      <c r="F45" s="34"/>
      <c r="G45" s="28"/>
      <c r="H45" s="29">
        <v>0</v>
      </c>
      <c r="I45" s="35">
        <f>H45*D43</f>
        <v>0</v>
      </c>
      <c r="J45" s="144"/>
    </row>
    <row r="46" spans="1:10" s="23" customFormat="1" ht="11.25" customHeight="1" thickBot="1">
      <c r="A46" s="194" t="s">
        <v>56</v>
      </c>
      <c r="B46" s="196" t="s">
        <v>57</v>
      </c>
      <c r="C46" s="197" t="s">
        <v>58</v>
      </c>
      <c r="D46" s="170">
        <v>2500</v>
      </c>
      <c r="E46" s="204" t="s">
        <v>59</v>
      </c>
      <c r="F46" s="48"/>
      <c r="G46" s="42"/>
      <c r="H46" s="21">
        <v>0</v>
      </c>
      <c r="I46" s="31">
        <f>H46*D46</f>
        <v>0</v>
      </c>
      <c r="J46" s="150"/>
    </row>
    <row r="47" spans="1:10" s="23" customFormat="1" ht="11.25" customHeight="1" thickBot="1">
      <c r="A47" s="194"/>
      <c r="B47" s="196" t="s">
        <v>60</v>
      </c>
      <c r="C47" s="197"/>
      <c r="D47" s="170"/>
      <c r="E47" s="204"/>
      <c r="F47" s="47"/>
      <c r="G47" s="24"/>
      <c r="H47" s="21">
        <v>0</v>
      </c>
      <c r="I47" s="33">
        <f>H47*D46</f>
        <v>0</v>
      </c>
      <c r="J47" s="143"/>
    </row>
    <row r="48" spans="1:10" s="23" customFormat="1" ht="11.25" customHeight="1" thickBot="1">
      <c r="A48" s="194"/>
      <c r="B48" s="196" t="s">
        <v>55</v>
      </c>
      <c r="C48" s="197"/>
      <c r="D48" s="170"/>
      <c r="E48" s="204"/>
      <c r="F48" s="43"/>
      <c r="G48" s="44"/>
      <c r="H48" s="50">
        <v>0</v>
      </c>
      <c r="I48" s="35">
        <f>H48*D46</f>
        <v>0</v>
      </c>
      <c r="J48" s="151"/>
    </row>
    <row r="49" spans="1:10" s="23" customFormat="1" ht="11.25" customHeight="1" thickBot="1">
      <c r="A49" s="194" t="s">
        <v>64</v>
      </c>
      <c r="B49" s="167" t="s">
        <v>65</v>
      </c>
      <c r="C49" s="167" t="s">
        <v>61</v>
      </c>
      <c r="D49" s="280">
        <v>3500</v>
      </c>
      <c r="E49" s="274" t="s">
        <v>62</v>
      </c>
      <c r="F49" s="46"/>
      <c r="G49" s="52"/>
      <c r="H49" s="21">
        <v>0</v>
      </c>
      <c r="I49" s="31">
        <f>H49*D49</f>
        <v>0</v>
      </c>
      <c r="J49" s="149"/>
    </row>
    <row r="50" spans="1:10" s="23" customFormat="1" ht="11.25" customHeight="1" thickBot="1">
      <c r="A50" s="194"/>
      <c r="B50" s="272" t="s">
        <v>63</v>
      </c>
      <c r="C50" s="167"/>
      <c r="D50" s="280"/>
      <c r="E50" s="274" t="s">
        <v>50</v>
      </c>
      <c r="F50" s="47"/>
      <c r="G50" s="53"/>
      <c r="H50" s="21">
        <v>0</v>
      </c>
      <c r="I50" s="33">
        <f>H50*D49</f>
        <v>0</v>
      </c>
      <c r="J50" s="143"/>
    </row>
    <row r="51" spans="1:10" s="23" customFormat="1" ht="11.25" customHeight="1" thickBot="1">
      <c r="A51" s="194"/>
      <c r="B51" s="279"/>
      <c r="C51" s="167"/>
      <c r="D51" s="280"/>
      <c r="E51" s="274"/>
      <c r="F51" s="34"/>
      <c r="G51" s="54"/>
      <c r="H51" s="29">
        <v>0</v>
      </c>
      <c r="I51" s="35">
        <f>H51*D49</f>
        <v>0</v>
      </c>
      <c r="J51" s="144"/>
    </row>
    <row r="52" spans="1:10" s="23" customFormat="1" ht="11.25" customHeight="1" thickBot="1">
      <c r="A52" s="160" t="s">
        <v>67</v>
      </c>
      <c r="B52" s="163" t="s">
        <v>163</v>
      </c>
      <c r="C52" s="166" t="s">
        <v>162</v>
      </c>
      <c r="D52" s="169">
        <v>6800</v>
      </c>
      <c r="E52" s="172" t="s">
        <v>166</v>
      </c>
      <c r="F52" s="55"/>
      <c r="G52" s="56"/>
      <c r="H52" s="57">
        <v>0</v>
      </c>
      <c r="I52" s="58">
        <f>H52*D52</f>
        <v>0</v>
      </c>
      <c r="J52" s="152"/>
    </row>
    <row r="53" spans="1:10" s="23" customFormat="1" ht="11.25" customHeight="1" thickBot="1">
      <c r="A53" s="161"/>
      <c r="B53" s="164" t="s">
        <v>66</v>
      </c>
      <c r="C53" s="167" t="s">
        <v>69</v>
      </c>
      <c r="D53" s="170"/>
      <c r="E53" s="173" t="s">
        <v>24</v>
      </c>
      <c r="F53" s="47"/>
      <c r="G53" s="24"/>
      <c r="H53" s="21">
        <v>0</v>
      </c>
      <c r="I53" s="33">
        <f>H53*D52</f>
        <v>0</v>
      </c>
      <c r="J53" s="143"/>
    </row>
    <row r="54" spans="1:10" s="23" customFormat="1" ht="11.25" customHeight="1" thickBot="1">
      <c r="A54" s="162"/>
      <c r="B54" s="165" t="s">
        <v>66</v>
      </c>
      <c r="C54" s="168" t="s">
        <v>69</v>
      </c>
      <c r="D54" s="171"/>
      <c r="E54" s="174" t="s">
        <v>24</v>
      </c>
      <c r="F54" s="59"/>
      <c r="G54" s="60"/>
      <c r="H54" s="61">
        <v>0</v>
      </c>
      <c r="I54" s="62">
        <f>H54*D52</f>
        <v>0</v>
      </c>
      <c r="J54" s="153"/>
    </row>
    <row r="55" spans="1:10" s="23" customFormat="1" ht="11.25" customHeight="1" thickBot="1">
      <c r="A55" s="160" t="s">
        <v>165</v>
      </c>
      <c r="B55" s="163" t="s">
        <v>164</v>
      </c>
      <c r="C55" s="166" t="s">
        <v>161</v>
      </c>
      <c r="D55" s="169">
        <v>5000</v>
      </c>
      <c r="E55" s="172" t="s">
        <v>24</v>
      </c>
      <c r="F55" s="55"/>
      <c r="G55" s="56"/>
      <c r="H55" s="57">
        <v>0</v>
      </c>
      <c r="I55" s="58">
        <f>H55*D55</f>
        <v>0</v>
      </c>
      <c r="J55" s="152"/>
    </row>
    <row r="56" spans="1:10" s="23" customFormat="1" ht="11.25" customHeight="1" thickBot="1">
      <c r="A56" s="161"/>
      <c r="B56" s="164" t="s">
        <v>66</v>
      </c>
      <c r="C56" s="167" t="s">
        <v>69</v>
      </c>
      <c r="D56" s="170"/>
      <c r="E56" s="173" t="s">
        <v>24</v>
      </c>
      <c r="F56" s="47"/>
      <c r="G56" s="24"/>
      <c r="H56" s="21">
        <v>0</v>
      </c>
      <c r="I56" s="33">
        <f>H56*D55</f>
        <v>0</v>
      </c>
      <c r="J56" s="143"/>
    </row>
    <row r="57" spans="1:10" s="23" customFormat="1" ht="11.25" customHeight="1" thickBot="1">
      <c r="A57" s="162"/>
      <c r="B57" s="165" t="s">
        <v>66</v>
      </c>
      <c r="C57" s="168" t="s">
        <v>69</v>
      </c>
      <c r="D57" s="171"/>
      <c r="E57" s="174" t="s">
        <v>24</v>
      </c>
      <c r="F57" s="59"/>
      <c r="G57" s="60"/>
      <c r="H57" s="61">
        <v>0</v>
      </c>
      <c r="I57" s="62">
        <f>H57*D55</f>
        <v>0</v>
      </c>
      <c r="J57" s="153"/>
    </row>
    <row r="58" spans="1:10" s="23" customFormat="1" ht="11.25" customHeight="1" thickBot="1">
      <c r="A58" s="160" t="s">
        <v>70</v>
      </c>
      <c r="B58" s="163" t="s">
        <v>71</v>
      </c>
      <c r="C58" s="166" t="s">
        <v>72</v>
      </c>
      <c r="D58" s="169">
        <v>4200</v>
      </c>
      <c r="E58" s="172" t="s">
        <v>24</v>
      </c>
      <c r="F58" s="55"/>
      <c r="G58" s="56"/>
      <c r="H58" s="57">
        <v>0</v>
      </c>
      <c r="I58" s="58">
        <f>H58*D58</f>
        <v>0</v>
      </c>
      <c r="J58" s="152"/>
    </row>
    <row r="59" spans="1:10" s="23" customFormat="1" ht="11.25" customHeight="1" thickBot="1">
      <c r="A59" s="161"/>
      <c r="B59" s="164" t="s">
        <v>66</v>
      </c>
      <c r="C59" s="167" t="s">
        <v>69</v>
      </c>
      <c r="D59" s="170"/>
      <c r="E59" s="173" t="s">
        <v>24</v>
      </c>
      <c r="F59" s="47"/>
      <c r="G59" s="24"/>
      <c r="H59" s="21">
        <v>0</v>
      </c>
      <c r="I59" s="33">
        <f>H59*D58</f>
        <v>0</v>
      </c>
      <c r="J59" s="143"/>
    </row>
    <row r="60" spans="1:10" s="23" customFormat="1" ht="11.25" customHeight="1" thickBot="1">
      <c r="A60" s="162"/>
      <c r="B60" s="165" t="s">
        <v>66</v>
      </c>
      <c r="C60" s="168" t="s">
        <v>69</v>
      </c>
      <c r="D60" s="171"/>
      <c r="E60" s="174" t="s">
        <v>24</v>
      </c>
      <c r="F60" s="59"/>
      <c r="G60" s="60"/>
      <c r="H60" s="61">
        <v>0</v>
      </c>
      <c r="I60" s="62">
        <f>H60*D58</f>
        <v>0</v>
      </c>
      <c r="J60" s="153"/>
    </row>
    <row r="61" spans="1:9" s="23" customFormat="1" ht="9.75" customHeight="1" hidden="1" thickBot="1">
      <c r="A61" s="267" t="s">
        <v>73</v>
      </c>
      <c r="B61" s="269" t="s">
        <v>74</v>
      </c>
      <c r="C61" s="272" t="s">
        <v>75</v>
      </c>
      <c r="D61" s="273">
        <v>3500</v>
      </c>
      <c r="E61" s="178" t="s">
        <v>24</v>
      </c>
      <c r="F61" s="158"/>
      <c r="G61" s="121"/>
      <c r="H61" s="136">
        <v>0</v>
      </c>
      <c r="I61" s="159">
        <f>H61*D61</f>
        <v>0</v>
      </c>
    </row>
    <row r="62" spans="1:9" s="23" customFormat="1" ht="9.75" customHeight="1" hidden="1" thickBot="1">
      <c r="A62" s="268"/>
      <c r="B62" s="270" t="s">
        <v>76</v>
      </c>
      <c r="C62" s="167"/>
      <c r="D62" s="170"/>
      <c r="E62" s="173" t="s">
        <v>24</v>
      </c>
      <c r="F62" s="67"/>
      <c r="G62" s="68"/>
      <c r="H62" s="69">
        <v>0</v>
      </c>
      <c r="I62" s="70">
        <f>H62*D61</f>
        <v>0</v>
      </c>
    </row>
    <row r="63" spans="1:9" s="23" customFormat="1" ht="9.75" customHeight="1" hidden="1" thickBot="1">
      <c r="A63" s="268"/>
      <c r="B63" s="271" t="s">
        <v>77</v>
      </c>
      <c r="C63" s="168" t="s">
        <v>78</v>
      </c>
      <c r="D63" s="171"/>
      <c r="E63" s="174" t="s">
        <v>24</v>
      </c>
      <c r="F63" s="71"/>
      <c r="G63" s="72"/>
      <c r="H63" s="73">
        <v>0</v>
      </c>
      <c r="I63" s="74">
        <f>H63*D61</f>
        <v>0</v>
      </c>
    </row>
    <row r="64" spans="1:9" s="23" customFormat="1" ht="9.75" customHeight="1" hidden="1" thickBot="1">
      <c r="A64" s="275" t="s">
        <v>79</v>
      </c>
      <c r="B64" s="277" t="s">
        <v>80</v>
      </c>
      <c r="C64" s="166" t="s">
        <v>81</v>
      </c>
      <c r="D64" s="169">
        <v>3500</v>
      </c>
      <c r="E64" s="200" t="s">
        <v>50</v>
      </c>
      <c r="F64" s="75"/>
      <c r="G64" s="65"/>
      <c r="H64" s="66">
        <v>0</v>
      </c>
      <c r="I64" s="76">
        <f>H64*D64</f>
        <v>0</v>
      </c>
    </row>
    <row r="65" spans="1:9" s="23" customFormat="1" ht="9.75" customHeight="1" hidden="1" thickBot="1">
      <c r="A65" s="276"/>
      <c r="B65" s="270" t="s">
        <v>63</v>
      </c>
      <c r="C65" s="272" t="s">
        <v>78</v>
      </c>
      <c r="D65" s="170"/>
      <c r="E65" s="201" t="s">
        <v>50</v>
      </c>
      <c r="F65" s="77"/>
      <c r="G65" s="68"/>
      <c r="H65" s="69">
        <v>0</v>
      </c>
      <c r="I65" s="78">
        <f>H65*D64</f>
        <v>0</v>
      </c>
    </row>
    <row r="66" spans="1:9" s="23" customFormat="1" ht="9.75" customHeight="1" hidden="1" thickBot="1">
      <c r="A66" s="207"/>
      <c r="B66" s="271" t="s">
        <v>63</v>
      </c>
      <c r="C66" s="278" t="s">
        <v>78</v>
      </c>
      <c r="D66" s="171"/>
      <c r="E66" s="202" t="s">
        <v>50</v>
      </c>
      <c r="F66" s="79"/>
      <c r="G66" s="72"/>
      <c r="H66" s="73">
        <v>0</v>
      </c>
      <c r="I66" s="80">
        <f>H66*D64</f>
        <v>0</v>
      </c>
    </row>
    <row r="67" spans="1:9" s="23" customFormat="1" ht="19.5" customHeight="1" thickBot="1">
      <c r="A67" s="63"/>
      <c r="B67" s="81"/>
      <c r="C67" s="82"/>
      <c r="D67" s="83"/>
      <c r="E67" s="84"/>
      <c r="F67" s="85"/>
      <c r="G67" s="86"/>
      <c r="H67" s="87"/>
      <c r="I67" s="88"/>
    </row>
    <row r="68" spans="1:9" ht="14.25" customHeight="1" thickBot="1">
      <c r="A68" s="45"/>
      <c r="B68" s="89" t="str">
        <f>B5</f>
        <v>Рублевые цены действуют с 01/01/19</v>
      </c>
      <c r="C68" s="10"/>
      <c r="D68" s="10"/>
      <c r="E68" s="11"/>
      <c r="F68" s="12"/>
      <c r="G68" s="13"/>
      <c r="H68" s="13"/>
      <c r="I68" s="13"/>
    </row>
    <row r="69" spans="1:10" ht="42" customHeight="1" thickBot="1">
      <c r="A69" s="90"/>
      <c r="B69" s="91" t="s">
        <v>82</v>
      </c>
      <c r="C69" s="15" t="s">
        <v>11</v>
      </c>
      <c r="D69" s="16" t="s">
        <v>12</v>
      </c>
      <c r="E69" s="17" t="s">
        <v>13</v>
      </c>
      <c r="F69" s="18" t="s">
        <v>14</v>
      </c>
      <c r="G69" s="19" t="s">
        <v>13</v>
      </c>
      <c r="H69" s="19" t="s">
        <v>15</v>
      </c>
      <c r="I69" s="16" t="s">
        <v>16</v>
      </c>
      <c r="J69" s="141" t="s">
        <v>17</v>
      </c>
    </row>
    <row r="70" spans="1:10" s="23" customFormat="1" ht="48" customHeight="1" hidden="1">
      <c r="A70" s="263">
        <v>1.1</v>
      </c>
      <c r="B70" s="264" t="s">
        <v>83</v>
      </c>
      <c r="C70" s="261" t="s">
        <v>84</v>
      </c>
      <c r="D70" s="199" t="e">
        <f>#REF!*$E$5</f>
        <v>#REF!</v>
      </c>
      <c r="E70" s="199" t="s">
        <v>85</v>
      </c>
      <c r="F70" s="39"/>
      <c r="G70" s="20" t="s">
        <v>37</v>
      </c>
      <c r="H70" s="40">
        <v>0</v>
      </c>
      <c r="I70" s="49" t="e">
        <f>H70*D70</f>
        <v>#REF!</v>
      </c>
      <c r="J70" s="143"/>
    </row>
    <row r="71" spans="1:10" s="23" customFormat="1" ht="48" customHeight="1" hidden="1">
      <c r="A71" s="263"/>
      <c r="B71" s="264"/>
      <c r="C71" s="261"/>
      <c r="D71" s="199"/>
      <c r="E71" s="199"/>
      <c r="F71" s="32"/>
      <c r="G71" s="24"/>
      <c r="H71" s="92">
        <v>0</v>
      </c>
      <c r="I71" s="33" t="e">
        <f>H71*D70</f>
        <v>#REF!</v>
      </c>
      <c r="J71" s="143"/>
    </row>
    <row r="72" spans="1:10" s="23" customFormat="1" ht="48" customHeight="1" hidden="1">
      <c r="A72" s="263"/>
      <c r="B72" s="264"/>
      <c r="C72" s="261"/>
      <c r="D72" s="199"/>
      <c r="E72" s="199"/>
      <c r="F72" s="38"/>
      <c r="G72" s="28"/>
      <c r="H72" s="92">
        <v>0</v>
      </c>
      <c r="I72" s="35" t="e">
        <f>H72*D70</f>
        <v>#REF!</v>
      </c>
      <c r="J72" s="143"/>
    </row>
    <row r="73" spans="1:10" s="23" customFormat="1" ht="48" customHeight="1" hidden="1">
      <c r="A73" s="265">
        <v>1.2</v>
      </c>
      <c r="B73" s="266" t="s">
        <v>86</v>
      </c>
      <c r="C73" s="261" t="s">
        <v>84</v>
      </c>
      <c r="D73" s="199" t="e">
        <f>#REF!*$E$5</f>
        <v>#REF!</v>
      </c>
      <c r="E73" s="199" t="s">
        <v>85</v>
      </c>
      <c r="F73" s="41"/>
      <c r="G73" s="42"/>
      <c r="H73" s="92">
        <v>0</v>
      </c>
      <c r="I73" s="49" t="e">
        <f>H73*D73</f>
        <v>#REF!</v>
      </c>
      <c r="J73" s="143"/>
    </row>
    <row r="74" spans="1:10" s="23" customFormat="1" ht="12.75" customHeight="1" hidden="1">
      <c r="A74" s="265"/>
      <c r="B74" s="266"/>
      <c r="C74" s="261"/>
      <c r="D74" s="199"/>
      <c r="E74" s="199"/>
      <c r="F74" s="32"/>
      <c r="G74" s="24"/>
      <c r="H74" s="92">
        <v>0</v>
      </c>
      <c r="I74" s="33" t="e">
        <f>H74*D73</f>
        <v>#REF!</v>
      </c>
      <c r="J74" s="143"/>
    </row>
    <row r="75" spans="1:10" s="23" customFormat="1" ht="12.75" customHeight="1" hidden="1">
      <c r="A75" s="265"/>
      <c r="B75" s="266"/>
      <c r="C75" s="261"/>
      <c r="D75" s="199"/>
      <c r="E75" s="199"/>
      <c r="F75" s="43"/>
      <c r="G75" s="44"/>
      <c r="H75" s="92">
        <v>0</v>
      </c>
      <c r="I75" s="35" t="e">
        <f>H75*D73</f>
        <v>#REF!</v>
      </c>
      <c r="J75" s="143"/>
    </row>
    <row r="76" spans="1:10" s="23" customFormat="1" ht="11.25" customHeight="1" thickBot="1">
      <c r="A76" s="194" t="s">
        <v>87</v>
      </c>
      <c r="B76" s="259" t="s">
        <v>168</v>
      </c>
      <c r="C76" s="261" t="s">
        <v>19</v>
      </c>
      <c r="D76" s="198">
        <v>25000</v>
      </c>
      <c r="E76" s="199" t="s">
        <v>158</v>
      </c>
      <c r="F76" s="75"/>
      <c r="G76" s="64"/>
      <c r="H76" s="73">
        <v>0</v>
      </c>
      <c r="I76" s="93">
        <f>H76*D76</f>
        <v>0</v>
      </c>
      <c r="J76" s="142"/>
    </row>
    <row r="77" spans="1:10" s="23" customFormat="1" ht="11.25" customHeight="1" thickBot="1">
      <c r="A77" s="194"/>
      <c r="B77" s="260"/>
      <c r="C77" s="261"/>
      <c r="D77" s="198"/>
      <c r="E77" s="199"/>
      <c r="F77" s="94"/>
      <c r="G77" s="68"/>
      <c r="H77" s="73">
        <v>0</v>
      </c>
      <c r="I77" s="95">
        <f>H77*D76</f>
        <v>0</v>
      </c>
      <c r="J77" s="143"/>
    </row>
    <row r="78" spans="1:10" s="23" customFormat="1" ht="21" customHeight="1" thickBot="1">
      <c r="A78" s="194"/>
      <c r="B78" s="260"/>
      <c r="C78" s="261"/>
      <c r="D78" s="198"/>
      <c r="E78" s="199"/>
      <c r="F78" s="96"/>
      <c r="G78" s="72"/>
      <c r="H78" s="73">
        <v>0</v>
      </c>
      <c r="I78" s="97">
        <f>H78*D76</f>
        <v>0</v>
      </c>
      <c r="J78" s="143"/>
    </row>
    <row r="79" spans="1:10" s="23" customFormat="1" ht="11.25" customHeight="1" hidden="1" thickBot="1">
      <c r="A79" s="219" t="s">
        <v>88</v>
      </c>
      <c r="B79" s="262" t="s">
        <v>89</v>
      </c>
      <c r="C79" s="261" t="s">
        <v>90</v>
      </c>
      <c r="D79" s="198">
        <v>500</v>
      </c>
      <c r="E79" s="199" t="s">
        <v>91</v>
      </c>
      <c r="F79" s="75"/>
      <c r="G79" s="64"/>
      <c r="H79" s="73">
        <v>0</v>
      </c>
      <c r="I79" s="93">
        <f>H79*D79</f>
        <v>0</v>
      </c>
      <c r="J79" s="146"/>
    </row>
    <row r="80" spans="1:10" s="23" customFormat="1" ht="11.25" customHeight="1" hidden="1" thickBot="1">
      <c r="A80" s="219"/>
      <c r="B80" s="262" t="s">
        <v>55</v>
      </c>
      <c r="C80" s="261"/>
      <c r="D80" s="198"/>
      <c r="E80" s="199"/>
      <c r="F80" s="94"/>
      <c r="G80" s="68"/>
      <c r="H80" s="73">
        <v>0</v>
      </c>
      <c r="I80" s="95">
        <f>H80*D79</f>
        <v>0</v>
      </c>
      <c r="J80" s="142"/>
    </row>
    <row r="81" spans="1:10" s="23" customFormat="1" ht="11.25" customHeight="1" hidden="1" thickBot="1">
      <c r="A81" s="219"/>
      <c r="B81" s="262" t="s">
        <v>55</v>
      </c>
      <c r="C81" s="261"/>
      <c r="D81" s="198"/>
      <c r="E81" s="199"/>
      <c r="F81" s="96"/>
      <c r="G81" s="72"/>
      <c r="H81" s="73">
        <v>0</v>
      </c>
      <c r="I81" s="97">
        <f>H81*D79</f>
        <v>0</v>
      </c>
      <c r="J81" s="144"/>
    </row>
    <row r="82" spans="1:10" s="23" customFormat="1" ht="11.25" customHeight="1" thickBot="1">
      <c r="A82" s="194" t="s">
        <v>92</v>
      </c>
      <c r="B82" s="248" t="s">
        <v>93</v>
      </c>
      <c r="C82" s="224" t="s">
        <v>42</v>
      </c>
      <c r="D82" s="198">
        <v>2500</v>
      </c>
      <c r="E82" s="199" t="s">
        <v>91</v>
      </c>
      <c r="F82" s="75"/>
      <c r="G82" s="64"/>
      <c r="H82" s="73">
        <v>0</v>
      </c>
      <c r="I82" s="93">
        <f>H82*D82</f>
        <v>0</v>
      </c>
      <c r="J82" s="143"/>
    </row>
    <row r="83" spans="1:10" s="23" customFormat="1" ht="11.25" customHeight="1" thickBot="1">
      <c r="A83" s="194"/>
      <c r="B83" s="248" t="s">
        <v>55</v>
      </c>
      <c r="C83" s="224"/>
      <c r="D83" s="198"/>
      <c r="E83" s="199"/>
      <c r="F83" s="94"/>
      <c r="G83" s="68"/>
      <c r="H83" s="73">
        <v>0</v>
      </c>
      <c r="I83" s="95">
        <f>H83*D82</f>
        <v>0</v>
      </c>
      <c r="J83" s="143"/>
    </row>
    <row r="84" spans="1:10" s="23" customFormat="1" ht="11.25" customHeight="1" thickBot="1">
      <c r="A84" s="194"/>
      <c r="B84" s="238" t="s">
        <v>55</v>
      </c>
      <c r="C84" s="212"/>
      <c r="D84" s="198"/>
      <c r="E84" s="199"/>
      <c r="F84" s="98"/>
      <c r="G84" s="99"/>
      <c r="H84" s="73">
        <v>0</v>
      </c>
      <c r="I84" s="100">
        <f>H84*D82</f>
        <v>0</v>
      </c>
      <c r="J84" s="151"/>
    </row>
    <row r="85" spans="1:10" s="23" customFormat="1" ht="11.25" customHeight="1" thickBot="1">
      <c r="A85" s="160" t="s">
        <v>45</v>
      </c>
      <c r="B85" s="255" t="s">
        <v>94</v>
      </c>
      <c r="C85" s="258" t="s">
        <v>42</v>
      </c>
      <c r="D85" s="198">
        <v>3200</v>
      </c>
      <c r="E85" s="199" t="s">
        <v>91</v>
      </c>
      <c r="F85" s="75"/>
      <c r="G85" s="64"/>
      <c r="H85" s="73">
        <v>0</v>
      </c>
      <c r="I85" s="93">
        <f>H85*D85</f>
        <v>0</v>
      </c>
      <c r="J85" s="154"/>
    </row>
    <row r="86" spans="1:10" s="23" customFormat="1" ht="11.25" customHeight="1" thickBot="1">
      <c r="A86" s="161"/>
      <c r="B86" s="256"/>
      <c r="C86" s="224"/>
      <c r="D86" s="198"/>
      <c r="E86" s="199"/>
      <c r="F86" s="94"/>
      <c r="G86" s="68"/>
      <c r="H86" s="73">
        <v>0</v>
      </c>
      <c r="I86" s="95">
        <f>H86*D85</f>
        <v>0</v>
      </c>
      <c r="J86" s="143"/>
    </row>
    <row r="87" spans="1:10" s="23" customFormat="1" ht="11.25" customHeight="1" thickBot="1">
      <c r="A87" s="162"/>
      <c r="B87" s="257"/>
      <c r="C87" s="213"/>
      <c r="D87" s="198"/>
      <c r="E87" s="199"/>
      <c r="F87" s="96"/>
      <c r="G87" s="72"/>
      <c r="H87" s="73">
        <v>0</v>
      </c>
      <c r="I87" s="97">
        <f>H87*D85</f>
        <v>0</v>
      </c>
      <c r="J87" s="153"/>
    </row>
    <row r="88" spans="1:10" s="23" customFormat="1" ht="11.25" customHeight="1" thickBot="1">
      <c r="A88" s="160" t="s">
        <v>95</v>
      </c>
      <c r="B88" s="249" t="s">
        <v>96</v>
      </c>
      <c r="C88" s="211" t="s">
        <v>42</v>
      </c>
      <c r="D88" s="198">
        <v>2100</v>
      </c>
      <c r="E88" s="199" t="s">
        <v>91</v>
      </c>
      <c r="F88" s="75"/>
      <c r="G88" s="64"/>
      <c r="H88" s="73">
        <v>0</v>
      </c>
      <c r="I88" s="93">
        <f>H88*D88</f>
        <v>0</v>
      </c>
      <c r="J88" s="152"/>
    </row>
    <row r="89" spans="1:10" s="23" customFormat="1" ht="11.25" customHeight="1" thickBot="1">
      <c r="A89" s="161"/>
      <c r="B89" s="250" t="s">
        <v>51</v>
      </c>
      <c r="C89" s="236"/>
      <c r="D89" s="198"/>
      <c r="E89" s="199"/>
      <c r="F89" s="94"/>
      <c r="G89" s="68"/>
      <c r="H89" s="73">
        <v>0</v>
      </c>
      <c r="I89" s="95">
        <f>H89*D88</f>
        <v>0</v>
      </c>
      <c r="J89" s="143"/>
    </row>
    <row r="90" spans="1:10" s="23" customFormat="1" ht="11.25" customHeight="1" thickBot="1">
      <c r="A90" s="162"/>
      <c r="B90" s="251" t="s">
        <v>51</v>
      </c>
      <c r="C90" s="252"/>
      <c r="D90" s="198"/>
      <c r="E90" s="199"/>
      <c r="F90" s="96"/>
      <c r="G90" s="72"/>
      <c r="H90" s="73">
        <v>0</v>
      </c>
      <c r="I90" s="97">
        <f>H90*D88</f>
        <v>0</v>
      </c>
      <c r="J90" s="153"/>
    </row>
    <row r="91" spans="1:10" s="23" customFormat="1" ht="11.25" customHeight="1" thickBot="1">
      <c r="A91" s="194" t="s">
        <v>45</v>
      </c>
      <c r="B91" s="195" t="s">
        <v>159</v>
      </c>
      <c r="C91" s="197" t="s">
        <v>46</v>
      </c>
      <c r="D91" s="198">
        <v>4200</v>
      </c>
      <c r="E91" s="199" t="s">
        <v>91</v>
      </c>
      <c r="F91" s="46"/>
      <c r="G91" s="20"/>
      <c r="H91" s="21">
        <v>0</v>
      </c>
      <c r="I91" s="31">
        <f>H91*D91</f>
        <v>0</v>
      </c>
      <c r="J91" s="149"/>
    </row>
    <row r="92" spans="1:10" s="23" customFormat="1" ht="11.25" customHeight="1" thickBot="1">
      <c r="A92" s="194"/>
      <c r="B92" s="196"/>
      <c r="C92" s="197"/>
      <c r="D92" s="198"/>
      <c r="E92" s="199"/>
      <c r="F92" s="47"/>
      <c r="G92" s="24"/>
      <c r="H92" s="21">
        <v>0</v>
      </c>
      <c r="I92" s="33">
        <f>H92*D91</f>
        <v>0</v>
      </c>
      <c r="J92" s="143"/>
    </row>
    <row r="93" spans="1:10" s="23" customFormat="1" ht="11.25" customHeight="1" thickBot="1">
      <c r="A93" s="194"/>
      <c r="B93" s="196"/>
      <c r="C93" s="197" t="s">
        <v>47</v>
      </c>
      <c r="D93" s="198"/>
      <c r="E93" s="199"/>
      <c r="F93" s="34"/>
      <c r="G93" s="28"/>
      <c r="H93" s="29">
        <v>0</v>
      </c>
      <c r="I93" s="35">
        <f>H93*D91</f>
        <v>0</v>
      </c>
      <c r="J93" s="144"/>
    </row>
    <row r="94" spans="1:10" s="23" customFormat="1" ht="11.25" customHeight="1" thickBot="1">
      <c r="A94" s="160" t="s">
        <v>97</v>
      </c>
      <c r="B94" s="253" t="s">
        <v>98</v>
      </c>
      <c r="C94" s="211" t="s">
        <v>68</v>
      </c>
      <c r="D94" s="198">
        <v>4500</v>
      </c>
      <c r="E94" s="199" t="s">
        <v>91</v>
      </c>
      <c r="F94" s="75"/>
      <c r="G94" s="64"/>
      <c r="H94" s="73">
        <v>0</v>
      </c>
      <c r="I94" s="101">
        <f>H94*D94</f>
        <v>0</v>
      </c>
      <c r="J94" s="142"/>
    </row>
    <row r="95" spans="1:10" s="23" customFormat="1" ht="11.25" customHeight="1" thickBot="1">
      <c r="A95" s="161"/>
      <c r="B95" s="238" t="s">
        <v>99</v>
      </c>
      <c r="C95" s="212" t="s">
        <v>69</v>
      </c>
      <c r="D95" s="198"/>
      <c r="E95" s="199"/>
      <c r="F95" s="94"/>
      <c r="G95" s="68"/>
      <c r="H95" s="73">
        <v>0</v>
      </c>
      <c r="I95" s="102">
        <f>H95*D94</f>
        <v>0</v>
      </c>
      <c r="J95" s="143"/>
    </row>
    <row r="96" spans="1:10" s="23" customFormat="1" ht="11.25" customHeight="1" thickBot="1">
      <c r="A96" s="162"/>
      <c r="B96" s="254" t="s">
        <v>99</v>
      </c>
      <c r="C96" s="213" t="s">
        <v>69</v>
      </c>
      <c r="D96" s="198"/>
      <c r="E96" s="199"/>
      <c r="F96" s="96"/>
      <c r="G96" s="72"/>
      <c r="H96" s="73">
        <v>0</v>
      </c>
      <c r="I96" s="103">
        <f>H96*D94</f>
        <v>0</v>
      </c>
      <c r="J96" s="153"/>
    </row>
    <row r="97" spans="1:9" s="23" customFormat="1" ht="15.75" customHeight="1" hidden="1">
      <c r="A97" s="244" t="s">
        <v>100</v>
      </c>
      <c r="B97" s="245" t="s">
        <v>101</v>
      </c>
      <c r="C97" s="236" t="s">
        <v>102</v>
      </c>
      <c r="D97" s="246" t="e">
        <f>#REF!*$E$5</f>
        <v>#REF!</v>
      </c>
      <c r="E97" s="237" t="s">
        <v>91</v>
      </c>
      <c r="F97" s="48"/>
      <c r="G97" s="42"/>
      <c r="H97" s="104">
        <v>0</v>
      </c>
      <c r="I97" s="102" t="e">
        <f>H97*D97</f>
        <v>#REF!</v>
      </c>
    </row>
    <row r="98" spans="1:9" s="23" customFormat="1" ht="9.75" customHeight="1" hidden="1">
      <c r="A98" s="194"/>
      <c r="B98" s="238" t="s">
        <v>76</v>
      </c>
      <c r="C98" s="212"/>
      <c r="D98" s="247"/>
      <c r="E98" s="231" t="s">
        <v>91</v>
      </c>
      <c r="F98" s="47"/>
      <c r="G98" s="24"/>
      <c r="H98" s="92">
        <v>0</v>
      </c>
      <c r="I98" s="105" t="e">
        <f>H98*D97</f>
        <v>#REF!</v>
      </c>
    </row>
    <row r="99" spans="1:9" s="23" customFormat="1" ht="9.75" customHeight="1" hidden="1">
      <c r="A99" s="194"/>
      <c r="B99" s="238" t="s">
        <v>77</v>
      </c>
      <c r="C99" s="212" t="s">
        <v>78</v>
      </c>
      <c r="D99" s="247"/>
      <c r="E99" s="231" t="s">
        <v>91</v>
      </c>
      <c r="F99" s="43"/>
      <c r="G99" s="44"/>
      <c r="H99" s="92">
        <v>0</v>
      </c>
      <c r="I99" s="106" t="e">
        <f>H99*D97</f>
        <v>#REF!</v>
      </c>
    </row>
    <row r="100" spans="1:9" s="23" customFormat="1" ht="9.75" customHeight="1" hidden="1">
      <c r="A100" s="194" t="s">
        <v>103</v>
      </c>
      <c r="B100" s="248" t="s">
        <v>104</v>
      </c>
      <c r="C100" s="212" t="s">
        <v>42</v>
      </c>
      <c r="D100" s="247" t="e">
        <f>#REF!*$E$5</f>
        <v>#REF!</v>
      </c>
      <c r="E100" s="231" t="s">
        <v>91</v>
      </c>
      <c r="F100" s="46"/>
      <c r="G100" s="20"/>
      <c r="H100" s="92">
        <v>0</v>
      </c>
      <c r="I100" s="102" t="e">
        <f>H100*D100</f>
        <v>#REF!</v>
      </c>
    </row>
    <row r="101" spans="1:9" s="23" customFormat="1" ht="9.75" customHeight="1" hidden="1">
      <c r="A101" s="194"/>
      <c r="B101" s="248" t="s">
        <v>105</v>
      </c>
      <c r="C101" s="212"/>
      <c r="D101" s="247"/>
      <c r="E101" s="231" t="s">
        <v>91</v>
      </c>
      <c r="F101" s="47"/>
      <c r="G101" s="24"/>
      <c r="H101" s="92">
        <v>0</v>
      </c>
      <c r="I101" s="105" t="e">
        <f>H101*D100</f>
        <v>#REF!</v>
      </c>
    </row>
    <row r="102" spans="1:9" s="23" customFormat="1" ht="9.75" customHeight="1" hidden="1">
      <c r="A102" s="194"/>
      <c r="B102" s="248" t="s">
        <v>105</v>
      </c>
      <c r="C102" s="212"/>
      <c r="D102" s="247"/>
      <c r="E102" s="231" t="s">
        <v>91</v>
      </c>
      <c r="F102" s="34"/>
      <c r="G102" s="28"/>
      <c r="H102" s="92">
        <v>0</v>
      </c>
      <c r="I102" s="106" t="e">
        <f>H102*D100</f>
        <v>#REF!</v>
      </c>
    </row>
    <row r="103" spans="1:9" s="23" customFormat="1" ht="9.75" customHeight="1" hidden="1">
      <c r="A103" s="194" t="s">
        <v>106</v>
      </c>
      <c r="B103" s="238" t="s">
        <v>107</v>
      </c>
      <c r="C103" s="212" t="s">
        <v>47</v>
      </c>
      <c r="D103" s="239" t="e">
        <f>#REF!*$E$5</f>
        <v>#REF!</v>
      </c>
      <c r="E103" s="231" t="s">
        <v>91</v>
      </c>
      <c r="F103" s="48"/>
      <c r="G103" s="42"/>
      <c r="H103" s="92">
        <v>0</v>
      </c>
      <c r="I103" s="49" t="e">
        <f>H103*D103</f>
        <v>#REF!</v>
      </c>
    </row>
    <row r="104" spans="1:16" s="107" customFormat="1" ht="9.75" customHeight="1" hidden="1">
      <c r="A104" s="194"/>
      <c r="B104" s="238" t="s">
        <v>108</v>
      </c>
      <c r="C104" s="212" t="s">
        <v>47</v>
      </c>
      <c r="D104" s="239"/>
      <c r="E104" s="231" t="s">
        <v>91</v>
      </c>
      <c r="F104" s="47"/>
      <c r="G104" s="24"/>
      <c r="H104" s="92">
        <v>0</v>
      </c>
      <c r="I104" s="33" t="e">
        <f>H104*D103</f>
        <v>#REF!</v>
      </c>
      <c r="J104" s="23"/>
      <c r="K104" s="23"/>
      <c r="L104" s="23"/>
      <c r="M104" s="23"/>
      <c r="N104" s="23"/>
      <c r="O104" s="23"/>
      <c r="P104" s="23"/>
    </row>
    <row r="105" spans="1:9" s="23" customFormat="1" ht="9.75" customHeight="1" hidden="1">
      <c r="A105" s="194"/>
      <c r="B105" s="238" t="s">
        <v>108</v>
      </c>
      <c r="C105" s="212" t="s">
        <v>47</v>
      </c>
      <c r="D105" s="239"/>
      <c r="E105" s="231" t="s">
        <v>91</v>
      </c>
      <c r="F105" s="34"/>
      <c r="G105" s="54"/>
      <c r="H105" s="92">
        <v>0</v>
      </c>
      <c r="I105" s="35" t="e">
        <f>H105*D103</f>
        <v>#REF!</v>
      </c>
    </row>
    <row r="106" spans="1:9" s="23" customFormat="1" ht="9.75" customHeight="1" hidden="1">
      <c r="A106" s="194" t="s">
        <v>109</v>
      </c>
      <c r="B106" s="240" t="s">
        <v>110</v>
      </c>
      <c r="C106" s="212" t="s">
        <v>42</v>
      </c>
      <c r="D106" s="239" t="e">
        <f>#REF!*$E$5</f>
        <v>#REF!</v>
      </c>
      <c r="E106" s="231" t="s">
        <v>91</v>
      </c>
      <c r="F106" s="48"/>
      <c r="G106" s="42"/>
      <c r="H106" s="92">
        <v>0</v>
      </c>
      <c r="I106" s="49" t="e">
        <f>H106*D106</f>
        <v>#REF!</v>
      </c>
    </row>
    <row r="107" spans="1:9" s="23" customFormat="1" ht="9.75" customHeight="1" hidden="1">
      <c r="A107" s="194"/>
      <c r="B107" s="240" t="s">
        <v>63</v>
      </c>
      <c r="C107" s="212"/>
      <c r="D107" s="239"/>
      <c r="E107" s="231" t="s">
        <v>91</v>
      </c>
      <c r="F107" s="47"/>
      <c r="G107" s="24"/>
      <c r="H107" s="92">
        <v>0</v>
      </c>
      <c r="I107" s="33" t="e">
        <f>H107*D106</f>
        <v>#REF!</v>
      </c>
    </row>
    <row r="108" spans="1:9" s="23" customFormat="1" ht="9.75" customHeight="1" hidden="1">
      <c r="A108" s="194"/>
      <c r="B108" s="241" t="s">
        <v>63</v>
      </c>
      <c r="C108" s="212"/>
      <c r="D108" s="242"/>
      <c r="E108" s="243" t="s">
        <v>91</v>
      </c>
      <c r="F108" s="43"/>
      <c r="G108" s="44"/>
      <c r="H108" s="108">
        <v>0</v>
      </c>
      <c r="I108" s="51" t="e">
        <f>H108*D106</f>
        <v>#REF!</v>
      </c>
    </row>
    <row r="109" spans="1:9" ht="17.25" customHeight="1" thickBot="1">
      <c r="A109" s="45"/>
      <c r="B109" s="89" t="str">
        <f>B5</f>
        <v>Рублевые цены действуют с 01/01/19</v>
      </c>
      <c r="C109" s="10"/>
      <c r="D109" s="10"/>
      <c r="E109" s="11"/>
      <c r="F109" s="12"/>
      <c r="G109" s="13"/>
      <c r="H109" s="13"/>
      <c r="I109" s="13"/>
    </row>
    <row r="110" spans="1:10" ht="44.25" customHeight="1" thickBot="1">
      <c r="A110" s="109"/>
      <c r="B110" s="110" t="s">
        <v>111</v>
      </c>
      <c r="C110" s="111" t="s">
        <v>11</v>
      </c>
      <c r="D110" s="112" t="s">
        <v>12</v>
      </c>
      <c r="E110" s="113" t="s">
        <v>13</v>
      </c>
      <c r="F110" s="113" t="s">
        <v>14</v>
      </c>
      <c r="G110" s="114" t="s">
        <v>13</v>
      </c>
      <c r="H110" s="114" t="s">
        <v>15</v>
      </c>
      <c r="I110" s="115" t="s">
        <v>16</v>
      </c>
      <c r="J110" s="155" t="s">
        <v>17</v>
      </c>
    </row>
    <row r="111" spans="1:10" s="23" customFormat="1" ht="8.25" customHeight="1" thickBot="1">
      <c r="A111" s="232" t="s">
        <v>112</v>
      </c>
      <c r="B111" s="235" t="s">
        <v>113</v>
      </c>
      <c r="C111" s="236" t="s">
        <v>114</v>
      </c>
      <c r="D111" s="225">
        <v>600</v>
      </c>
      <c r="E111" s="217" t="s">
        <v>115</v>
      </c>
      <c r="F111" s="75"/>
      <c r="G111" s="64"/>
      <c r="H111" s="73">
        <v>0</v>
      </c>
      <c r="I111" s="102">
        <f>H111*D$111</f>
        <v>0</v>
      </c>
      <c r="J111" s="150"/>
    </row>
    <row r="112" spans="1:10" s="23" customFormat="1" ht="8.25" customHeight="1" thickBot="1">
      <c r="A112" s="233"/>
      <c r="B112" s="222" t="s">
        <v>116</v>
      </c>
      <c r="C112" s="212"/>
      <c r="D112" s="215"/>
      <c r="E112" s="204" t="s">
        <v>115</v>
      </c>
      <c r="F112" s="94"/>
      <c r="G112" s="68"/>
      <c r="H112" s="73">
        <v>0</v>
      </c>
      <c r="I112" s="102">
        <f>H112*D$111</f>
        <v>0</v>
      </c>
      <c r="J112" s="143"/>
    </row>
    <row r="113" spans="1:10" s="23" customFormat="1" ht="8.25" customHeight="1" thickBot="1">
      <c r="A113" s="234"/>
      <c r="B113" s="222" t="s">
        <v>116</v>
      </c>
      <c r="C113" s="212"/>
      <c r="D113" s="226"/>
      <c r="E113" s="173" t="s">
        <v>115</v>
      </c>
      <c r="F113" s="98"/>
      <c r="G113" s="99"/>
      <c r="H113" s="73">
        <v>0</v>
      </c>
      <c r="I113" s="116">
        <f>H113*D$111</f>
        <v>0</v>
      </c>
      <c r="J113" s="151"/>
    </row>
    <row r="114" spans="1:10" s="23" customFormat="1" ht="8.25" customHeight="1" thickBot="1">
      <c r="A114" s="227" t="s">
        <v>117</v>
      </c>
      <c r="B114" s="229" t="s">
        <v>118</v>
      </c>
      <c r="C114" s="211" t="s">
        <v>42</v>
      </c>
      <c r="D114" s="214">
        <v>600</v>
      </c>
      <c r="E114" s="203" t="s">
        <v>115</v>
      </c>
      <c r="F114" s="75"/>
      <c r="G114" s="64"/>
      <c r="H114" s="73">
        <v>0</v>
      </c>
      <c r="I114" s="117">
        <f>H114*D$114</f>
        <v>0</v>
      </c>
      <c r="J114" s="152"/>
    </row>
    <row r="115" spans="1:10" s="23" customFormat="1" ht="8.25" customHeight="1" thickBot="1">
      <c r="A115" s="228"/>
      <c r="B115" s="222" t="s">
        <v>116</v>
      </c>
      <c r="C115" s="212"/>
      <c r="D115" s="215"/>
      <c r="E115" s="204" t="s">
        <v>115</v>
      </c>
      <c r="F115" s="94"/>
      <c r="G115" s="68"/>
      <c r="H115" s="73">
        <v>0</v>
      </c>
      <c r="I115" s="118">
        <f>H115*D$114</f>
        <v>0</v>
      </c>
      <c r="J115" s="143"/>
    </row>
    <row r="116" spans="1:10" s="23" customFormat="1" ht="8.25" customHeight="1" thickBot="1">
      <c r="A116" s="162"/>
      <c r="B116" s="230" t="s">
        <v>116</v>
      </c>
      <c r="C116" s="213"/>
      <c r="D116" s="216"/>
      <c r="E116" s="174" t="s">
        <v>115</v>
      </c>
      <c r="F116" s="96"/>
      <c r="G116" s="72"/>
      <c r="H116" s="73">
        <v>0</v>
      </c>
      <c r="I116" s="119">
        <f>H116*D$114</f>
        <v>0</v>
      </c>
      <c r="J116" s="153"/>
    </row>
    <row r="117" spans="1:10" s="23" customFormat="1" ht="8.25" customHeight="1" thickBot="1">
      <c r="A117" s="227" t="s">
        <v>119</v>
      </c>
      <c r="B117" s="229" t="s">
        <v>120</v>
      </c>
      <c r="C117" s="211" t="s">
        <v>68</v>
      </c>
      <c r="D117" s="214">
        <v>500</v>
      </c>
      <c r="E117" s="203" t="s">
        <v>115</v>
      </c>
      <c r="F117" s="75"/>
      <c r="G117" s="64"/>
      <c r="H117" s="73">
        <v>0</v>
      </c>
      <c r="I117" s="117">
        <f>H117*D$117</f>
        <v>0</v>
      </c>
      <c r="J117" s="152"/>
    </row>
    <row r="118" spans="1:10" s="23" customFormat="1" ht="8.25" customHeight="1" thickBot="1">
      <c r="A118" s="228"/>
      <c r="B118" s="222" t="s">
        <v>116</v>
      </c>
      <c r="C118" s="212" t="s">
        <v>69</v>
      </c>
      <c r="D118" s="215"/>
      <c r="E118" s="204" t="s">
        <v>115</v>
      </c>
      <c r="F118" s="94"/>
      <c r="G118" s="68"/>
      <c r="H118" s="73">
        <v>0</v>
      </c>
      <c r="I118" s="118">
        <f>H118*D$117</f>
        <v>0</v>
      </c>
      <c r="J118" s="143"/>
    </row>
    <row r="119" spans="1:10" s="23" customFormat="1" ht="8.25" customHeight="1" thickBot="1">
      <c r="A119" s="162"/>
      <c r="B119" s="230" t="s">
        <v>116</v>
      </c>
      <c r="C119" s="213" t="s">
        <v>69</v>
      </c>
      <c r="D119" s="216"/>
      <c r="E119" s="174" t="s">
        <v>115</v>
      </c>
      <c r="F119" s="96"/>
      <c r="G119" s="72"/>
      <c r="H119" s="73">
        <v>0</v>
      </c>
      <c r="I119" s="119">
        <f>H119*D$117</f>
        <v>0</v>
      </c>
      <c r="J119" s="153"/>
    </row>
    <row r="120" spans="1:10" s="23" customFormat="1" ht="8.25" customHeight="1" thickBot="1">
      <c r="A120" s="205" t="s">
        <v>121</v>
      </c>
      <c r="B120" s="208" t="s">
        <v>122</v>
      </c>
      <c r="C120" s="211" t="s">
        <v>123</v>
      </c>
      <c r="D120" s="214">
        <v>500</v>
      </c>
      <c r="E120" s="200" t="s">
        <v>124</v>
      </c>
      <c r="F120" s="75"/>
      <c r="G120" s="65"/>
      <c r="H120" s="73">
        <v>0</v>
      </c>
      <c r="I120" s="117">
        <f>H120*D120</f>
        <v>0</v>
      </c>
      <c r="J120" s="152"/>
    </row>
    <row r="121" spans="1:10" s="23" customFormat="1" ht="8.25" customHeight="1" thickBot="1">
      <c r="A121" s="206"/>
      <c r="B121" s="209" t="s">
        <v>63</v>
      </c>
      <c r="C121" s="212"/>
      <c r="D121" s="215"/>
      <c r="E121" s="201" t="s">
        <v>50</v>
      </c>
      <c r="F121" s="94"/>
      <c r="G121" s="68"/>
      <c r="H121" s="73">
        <v>0</v>
      </c>
      <c r="I121" s="118">
        <f>H121*D120</f>
        <v>0</v>
      </c>
      <c r="J121" s="143"/>
    </row>
    <row r="122" spans="1:10" s="23" customFormat="1" ht="8.25" customHeight="1" thickBot="1">
      <c r="A122" s="207"/>
      <c r="B122" s="210" t="s">
        <v>63</v>
      </c>
      <c r="C122" s="213"/>
      <c r="D122" s="216"/>
      <c r="E122" s="202" t="s">
        <v>50</v>
      </c>
      <c r="F122" s="96"/>
      <c r="G122" s="72"/>
      <c r="H122" s="73">
        <v>0</v>
      </c>
      <c r="I122" s="119">
        <f>H122*D120</f>
        <v>0</v>
      </c>
      <c r="J122" s="153"/>
    </row>
    <row r="123" spans="1:10" s="23" customFormat="1" ht="8.25" customHeight="1" thickBot="1">
      <c r="A123" s="205" t="s">
        <v>125</v>
      </c>
      <c r="B123" s="208" t="s">
        <v>126</v>
      </c>
      <c r="C123" s="211" t="s">
        <v>68</v>
      </c>
      <c r="D123" s="214">
        <v>500</v>
      </c>
      <c r="E123" s="200" t="s">
        <v>124</v>
      </c>
      <c r="F123" s="75"/>
      <c r="G123" s="65"/>
      <c r="H123" s="73">
        <v>0</v>
      </c>
      <c r="I123" s="117">
        <f>H123*D123</f>
        <v>0</v>
      </c>
      <c r="J123" s="152"/>
    </row>
    <row r="124" spans="1:10" s="23" customFormat="1" ht="8.25" customHeight="1" thickBot="1">
      <c r="A124" s="206"/>
      <c r="B124" s="209" t="s">
        <v>63</v>
      </c>
      <c r="C124" s="212" t="s">
        <v>69</v>
      </c>
      <c r="D124" s="215"/>
      <c r="E124" s="201" t="s">
        <v>50</v>
      </c>
      <c r="F124" s="94"/>
      <c r="G124" s="68"/>
      <c r="H124" s="73">
        <v>0</v>
      </c>
      <c r="I124" s="118">
        <f>H124*D123</f>
        <v>0</v>
      </c>
      <c r="J124" s="143"/>
    </row>
    <row r="125" spans="1:10" s="23" customFormat="1" ht="8.25" customHeight="1" thickBot="1">
      <c r="A125" s="207"/>
      <c r="B125" s="210" t="s">
        <v>63</v>
      </c>
      <c r="C125" s="213" t="s">
        <v>69</v>
      </c>
      <c r="D125" s="216"/>
      <c r="E125" s="202" t="s">
        <v>50</v>
      </c>
      <c r="F125" s="96"/>
      <c r="G125" s="72"/>
      <c r="H125" s="73">
        <v>0</v>
      </c>
      <c r="I125" s="119">
        <f>H125*D123</f>
        <v>0</v>
      </c>
      <c r="J125" s="153"/>
    </row>
    <row r="126" spans="1:10" s="23" customFormat="1" ht="8.25" customHeight="1" thickBot="1">
      <c r="A126" s="218" t="s">
        <v>127</v>
      </c>
      <c r="B126" s="220" t="s">
        <v>128</v>
      </c>
      <c r="C126" s="223" t="s">
        <v>42</v>
      </c>
      <c r="D126" s="225">
        <v>450</v>
      </c>
      <c r="E126" s="217" t="s">
        <v>129</v>
      </c>
      <c r="F126" s="120"/>
      <c r="G126" s="121"/>
      <c r="H126" s="73">
        <v>0</v>
      </c>
      <c r="I126" s="117">
        <f>H126*D126</f>
        <v>0</v>
      </c>
      <c r="J126" s="150"/>
    </row>
    <row r="127" spans="1:10" ht="8.25" customHeight="1" thickBot="1">
      <c r="A127" s="219"/>
      <c r="B127" s="221" t="s">
        <v>128</v>
      </c>
      <c r="C127" s="224"/>
      <c r="D127" s="215"/>
      <c r="E127" s="204" t="s">
        <v>130</v>
      </c>
      <c r="F127" s="94"/>
      <c r="G127" s="68"/>
      <c r="H127" s="73">
        <v>0</v>
      </c>
      <c r="I127" s="118">
        <f>H127*D126</f>
        <v>0</v>
      </c>
      <c r="J127" s="143"/>
    </row>
    <row r="128" spans="1:10" ht="8.25" customHeight="1" thickBot="1">
      <c r="A128" s="194"/>
      <c r="B128" s="222" t="s">
        <v>128</v>
      </c>
      <c r="C128" s="212"/>
      <c r="D128" s="226"/>
      <c r="E128" s="173" t="s">
        <v>130</v>
      </c>
      <c r="F128" s="98"/>
      <c r="G128" s="99"/>
      <c r="H128" s="122">
        <v>0</v>
      </c>
      <c r="I128" s="135">
        <f>H128*D126</f>
        <v>0</v>
      </c>
      <c r="J128" s="151"/>
    </row>
    <row r="129" spans="1:10" s="23" customFormat="1" ht="24.75" customHeight="1" thickBot="1">
      <c r="A129" s="123" t="s">
        <v>131</v>
      </c>
      <c r="B129" s="133" t="s">
        <v>160</v>
      </c>
      <c r="C129" s="124" t="s">
        <v>132</v>
      </c>
      <c r="D129" s="134">
        <v>1000</v>
      </c>
      <c r="E129" s="125"/>
      <c r="F129" s="138"/>
      <c r="G129" s="68"/>
      <c r="H129" s="69">
        <v>0</v>
      </c>
      <c r="I129" s="70">
        <f aca="true" t="shared" si="0" ref="I129:I135">D129*H129</f>
        <v>0</v>
      </c>
      <c r="J129" s="156"/>
    </row>
    <row r="130" spans="1:10" s="23" customFormat="1" ht="24.75" customHeight="1" thickBot="1">
      <c r="A130" s="123" t="s">
        <v>133</v>
      </c>
      <c r="B130" s="133" t="s">
        <v>134</v>
      </c>
      <c r="C130" s="124" t="s">
        <v>132</v>
      </c>
      <c r="D130" s="134">
        <v>1700</v>
      </c>
      <c r="E130" s="125"/>
      <c r="F130" s="138"/>
      <c r="G130" s="68"/>
      <c r="H130" s="69">
        <v>0</v>
      </c>
      <c r="I130" s="70">
        <f t="shared" si="0"/>
        <v>0</v>
      </c>
      <c r="J130" s="156"/>
    </row>
    <row r="131" spans="1:10" s="23" customFormat="1" ht="24.75" customHeight="1" thickBot="1">
      <c r="A131" s="123" t="s">
        <v>135</v>
      </c>
      <c r="B131" s="133" t="s">
        <v>136</v>
      </c>
      <c r="C131" s="124" t="s">
        <v>132</v>
      </c>
      <c r="D131" s="134">
        <v>1600</v>
      </c>
      <c r="E131" s="125"/>
      <c r="F131" s="138"/>
      <c r="G131" s="68"/>
      <c r="H131" s="69">
        <v>0</v>
      </c>
      <c r="I131" s="70">
        <f t="shared" si="0"/>
        <v>0</v>
      </c>
      <c r="J131" s="156"/>
    </row>
    <row r="132" spans="1:10" s="23" customFormat="1" ht="24.75" customHeight="1" thickBot="1">
      <c r="A132" s="123" t="s">
        <v>137</v>
      </c>
      <c r="B132" s="133" t="s">
        <v>138</v>
      </c>
      <c r="C132" s="124" t="s">
        <v>132</v>
      </c>
      <c r="D132" s="134">
        <v>1500</v>
      </c>
      <c r="E132" s="125"/>
      <c r="F132" s="138"/>
      <c r="G132" s="68"/>
      <c r="H132" s="69">
        <v>0</v>
      </c>
      <c r="I132" s="70">
        <f t="shared" si="0"/>
        <v>0</v>
      </c>
      <c r="J132" s="156"/>
    </row>
    <row r="133" spans="1:10" s="23" customFormat="1" ht="36" customHeight="1" thickBot="1">
      <c r="A133" s="123" t="s">
        <v>139</v>
      </c>
      <c r="B133" s="132" t="s">
        <v>140</v>
      </c>
      <c r="C133" s="124" t="s">
        <v>141</v>
      </c>
      <c r="D133" s="134">
        <v>400</v>
      </c>
      <c r="E133" s="125"/>
      <c r="F133" s="138"/>
      <c r="G133" s="68"/>
      <c r="H133" s="69">
        <v>0</v>
      </c>
      <c r="I133" s="70">
        <f t="shared" si="0"/>
        <v>0</v>
      </c>
      <c r="J133" s="156"/>
    </row>
    <row r="134" spans="1:10" s="23" customFormat="1" ht="37.5" customHeight="1" thickBot="1">
      <c r="A134" s="123" t="s">
        <v>139</v>
      </c>
      <c r="B134" s="132" t="s">
        <v>142</v>
      </c>
      <c r="C134" s="124" t="s">
        <v>141</v>
      </c>
      <c r="D134" s="134">
        <v>500</v>
      </c>
      <c r="E134" s="125"/>
      <c r="F134" s="138"/>
      <c r="G134" s="68"/>
      <c r="H134" s="69">
        <v>0</v>
      </c>
      <c r="I134" s="70">
        <f t="shared" si="0"/>
        <v>0</v>
      </c>
      <c r="J134" s="156"/>
    </row>
    <row r="135" spans="1:10" s="23" customFormat="1" ht="29.25" customHeight="1" thickBot="1">
      <c r="A135" s="123" t="s">
        <v>143</v>
      </c>
      <c r="B135" s="132" t="s">
        <v>144</v>
      </c>
      <c r="C135" s="124"/>
      <c r="D135" s="134">
        <v>300</v>
      </c>
      <c r="E135" s="125"/>
      <c r="F135" s="138"/>
      <c r="G135" s="68"/>
      <c r="H135" s="69">
        <v>0</v>
      </c>
      <c r="I135" s="70">
        <f t="shared" si="0"/>
        <v>0</v>
      </c>
      <c r="J135" s="156"/>
    </row>
    <row r="136" spans="1:10" s="23" customFormat="1" ht="15.75" customHeight="1" thickBot="1">
      <c r="A136" s="160" t="s">
        <v>145</v>
      </c>
      <c r="B136" s="186" t="s">
        <v>146</v>
      </c>
      <c r="C136" s="172" t="s">
        <v>147</v>
      </c>
      <c r="D136" s="188">
        <v>2500</v>
      </c>
      <c r="E136" s="191" t="s">
        <v>50</v>
      </c>
      <c r="F136" s="139"/>
      <c r="G136" s="121"/>
      <c r="H136" s="136">
        <v>0</v>
      </c>
      <c r="I136" s="137">
        <f>H136*D$136</f>
        <v>0</v>
      </c>
      <c r="J136" s="150"/>
    </row>
    <row r="137" spans="1:10" ht="15.75" customHeight="1" thickBot="1">
      <c r="A137" s="175"/>
      <c r="B137" s="177"/>
      <c r="C137" s="178"/>
      <c r="D137" s="189"/>
      <c r="E137" s="192" t="s">
        <v>130</v>
      </c>
      <c r="F137" s="138"/>
      <c r="G137" s="68"/>
      <c r="H137" s="69">
        <v>0</v>
      </c>
      <c r="I137" s="126">
        <f>H137*D$136</f>
        <v>0</v>
      </c>
      <c r="J137" s="143"/>
    </row>
    <row r="138" spans="1:10" ht="15.75" customHeight="1" thickBot="1">
      <c r="A138" s="176"/>
      <c r="B138" s="187"/>
      <c r="C138" s="179"/>
      <c r="D138" s="190"/>
      <c r="E138" s="193" t="s">
        <v>130</v>
      </c>
      <c r="F138" s="140"/>
      <c r="G138" s="72"/>
      <c r="H138" s="73">
        <v>0</v>
      </c>
      <c r="I138" s="126">
        <f>H138*D$136</f>
        <v>0</v>
      </c>
      <c r="J138" s="153"/>
    </row>
    <row r="139" spans="1:9" s="23" customFormat="1" ht="9" customHeight="1" hidden="1">
      <c r="A139" s="160" t="s">
        <v>148</v>
      </c>
      <c r="B139" s="177" t="s">
        <v>149</v>
      </c>
      <c r="C139" s="172" t="s">
        <v>147</v>
      </c>
      <c r="D139" s="180">
        <v>1600</v>
      </c>
      <c r="E139" s="183" t="s">
        <v>50</v>
      </c>
      <c r="F139" s="75"/>
      <c r="G139" s="65"/>
      <c r="H139" s="66">
        <v>0</v>
      </c>
      <c r="I139" s="126">
        <f>H139*D$139</f>
        <v>0</v>
      </c>
    </row>
    <row r="140" spans="1:9" ht="9.75" customHeight="1" hidden="1">
      <c r="A140" s="175"/>
      <c r="B140" s="177"/>
      <c r="C140" s="178"/>
      <c r="D140" s="181"/>
      <c r="E140" s="184" t="s">
        <v>130</v>
      </c>
      <c r="F140" s="94"/>
      <c r="G140" s="68"/>
      <c r="H140" s="69">
        <v>0</v>
      </c>
      <c r="I140" s="126">
        <f>H140*D$139</f>
        <v>0</v>
      </c>
    </row>
    <row r="141" spans="1:9" ht="9.75" customHeight="1" hidden="1">
      <c r="A141" s="176"/>
      <c r="B141" s="177"/>
      <c r="C141" s="179"/>
      <c r="D141" s="182"/>
      <c r="E141" s="185" t="s">
        <v>130</v>
      </c>
      <c r="F141" s="96"/>
      <c r="G141" s="72"/>
      <c r="H141" s="73"/>
      <c r="I141" s="126">
        <f>H141*D$139</f>
        <v>0</v>
      </c>
    </row>
    <row r="142" spans="1:9" s="23" customFormat="1" ht="9" customHeight="1" hidden="1">
      <c r="A142" s="160" t="s">
        <v>150</v>
      </c>
      <c r="B142" s="186" t="s">
        <v>151</v>
      </c>
      <c r="C142" s="172" t="s">
        <v>147</v>
      </c>
      <c r="D142" s="180">
        <v>1600</v>
      </c>
      <c r="E142" s="183" t="s">
        <v>152</v>
      </c>
      <c r="F142" s="75"/>
      <c r="G142" s="65"/>
      <c r="H142" s="66">
        <v>0</v>
      </c>
      <c r="I142" s="126">
        <f>H142*D$142</f>
        <v>0</v>
      </c>
    </row>
    <row r="143" spans="1:9" ht="9.75" customHeight="1" hidden="1">
      <c r="A143" s="175"/>
      <c r="B143" s="177"/>
      <c r="C143" s="178"/>
      <c r="D143" s="181"/>
      <c r="E143" s="184" t="s">
        <v>130</v>
      </c>
      <c r="F143" s="94"/>
      <c r="G143" s="68"/>
      <c r="H143" s="69">
        <v>0</v>
      </c>
      <c r="I143" s="126">
        <f>H143*D$142</f>
        <v>0</v>
      </c>
    </row>
    <row r="144" spans="1:9" ht="9.75" customHeight="1" hidden="1">
      <c r="A144" s="176"/>
      <c r="B144" s="187"/>
      <c r="C144" s="179"/>
      <c r="D144" s="182"/>
      <c r="E144" s="185" t="s">
        <v>130</v>
      </c>
      <c r="F144" s="96"/>
      <c r="G144" s="72"/>
      <c r="H144" s="73">
        <v>0</v>
      </c>
      <c r="I144" s="126">
        <f>H144*D$142</f>
        <v>0</v>
      </c>
    </row>
    <row r="145" spans="3:8" ht="14.25">
      <c r="C145" s="127"/>
      <c r="D145" s="128"/>
      <c r="H145" s="129">
        <f>SUM(H7:H144)</f>
        <v>0</v>
      </c>
    </row>
    <row r="146" spans="3:9" ht="14.25">
      <c r="C146" s="127"/>
      <c r="D146" s="128"/>
      <c r="H146" s="4" t="s">
        <v>153</v>
      </c>
      <c r="I146" s="130">
        <f>SUM(I111:I144)+SUM(I7:I66)+SUM(I76:I96)</f>
        <v>0</v>
      </c>
    </row>
    <row r="147" spans="7:9" ht="14.25">
      <c r="G147" t="s">
        <v>154</v>
      </c>
      <c r="H147" s="131"/>
      <c r="I147" s="130">
        <f>I146*(1-H147)</f>
        <v>0</v>
      </c>
    </row>
  </sheetData>
  <sheetProtection/>
  <mergeCells count="216">
    <mergeCell ref="F1:I2"/>
    <mergeCell ref="G3:I3"/>
    <mergeCell ref="B4:E4"/>
    <mergeCell ref="G4:I4"/>
    <mergeCell ref="G5:I5"/>
    <mergeCell ref="B13:B14"/>
    <mergeCell ref="C13:C15"/>
    <mergeCell ref="C7:C9"/>
    <mergeCell ref="C10:C12"/>
    <mergeCell ref="D10:D12"/>
    <mergeCell ref="D13:D15"/>
    <mergeCell ref="A13:A15"/>
    <mergeCell ref="E7:E9"/>
    <mergeCell ref="E13:E15"/>
    <mergeCell ref="A5:A6"/>
    <mergeCell ref="D16:D18"/>
    <mergeCell ref="A19:A21"/>
    <mergeCell ref="D7:D9"/>
    <mergeCell ref="A10:A12"/>
    <mergeCell ref="B10:B11"/>
    <mergeCell ref="E10:E12"/>
    <mergeCell ref="A7:A9"/>
    <mergeCell ref="B7:B8"/>
    <mergeCell ref="B16:B17"/>
    <mergeCell ref="C16:C18"/>
    <mergeCell ref="B19:B20"/>
    <mergeCell ref="C19:C21"/>
    <mergeCell ref="D19:D21"/>
    <mergeCell ref="E19:E21"/>
    <mergeCell ref="E16:E18"/>
    <mergeCell ref="A22:A24"/>
    <mergeCell ref="B22:B23"/>
    <mergeCell ref="C22:C24"/>
    <mergeCell ref="A25:A27"/>
    <mergeCell ref="B25:B27"/>
    <mergeCell ref="C25:C27"/>
    <mergeCell ref="D25:D27"/>
    <mergeCell ref="E25:E27"/>
    <mergeCell ref="A16:A18"/>
    <mergeCell ref="E22:E24"/>
    <mergeCell ref="A37:A39"/>
    <mergeCell ref="B37:B39"/>
    <mergeCell ref="C37:C39"/>
    <mergeCell ref="D37:D39"/>
    <mergeCell ref="D28:D30"/>
    <mergeCell ref="D22:D24"/>
    <mergeCell ref="E28:E30"/>
    <mergeCell ref="E37:E39"/>
    <mergeCell ref="A28:A30"/>
    <mergeCell ref="B28:B30"/>
    <mergeCell ref="C28:C30"/>
    <mergeCell ref="A43:A45"/>
    <mergeCell ref="B43:B45"/>
    <mergeCell ref="C43:C45"/>
    <mergeCell ref="D43:D45"/>
    <mergeCell ref="E43:E45"/>
    <mergeCell ref="E31:E33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D49:D51"/>
    <mergeCell ref="A46:A48"/>
    <mergeCell ref="B46:B48"/>
    <mergeCell ref="C46:C48"/>
    <mergeCell ref="D46:D48"/>
    <mergeCell ref="E40:E42"/>
    <mergeCell ref="A40:A42"/>
    <mergeCell ref="B40:B42"/>
    <mergeCell ref="C40:C42"/>
    <mergeCell ref="D40:D42"/>
    <mergeCell ref="D52:D54"/>
    <mergeCell ref="E46:E48"/>
    <mergeCell ref="A58:A60"/>
    <mergeCell ref="B58:B60"/>
    <mergeCell ref="C58:C60"/>
    <mergeCell ref="D58:D60"/>
    <mergeCell ref="E58:E60"/>
    <mergeCell ref="A49:A51"/>
    <mergeCell ref="B49:B51"/>
    <mergeCell ref="C49:C51"/>
    <mergeCell ref="D61:D63"/>
    <mergeCell ref="E49:E51"/>
    <mergeCell ref="A64:A66"/>
    <mergeCell ref="B64:B66"/>
    <mergeCell ref="C64:C66"/>
    <mergeCell ref="D64:D66"/>
    <mergeCell ref="E64:E66"/>
    <mergeCell ref="A52:A54"/>
    <mergeCell ref="B52:B54"/>
    <mergeCell ref="C52:C54"/>
    <mergeCell ref="D70:D72"/>
    <mergeCell ref="E52:E54"/>
    <mergeCell ref="A73:A75"/>
    <mergeCell ref="B73:B75"/>
    <mergeCell ref="C73:C75"/>
    <mergeCell ref="D73:D75"/>
    <mergeCell ref="E73:E75"/>
    <mergeCell ref="A61:A63"/>
    <mergeCell ref="B61:B63"/>
    <mergeCell ref="C61:C63"/>
    <mergeCell ref="D76:D78"/>
    <mergeCell ref="E61:E63"/>
    <mergeCell ref="A79:A81"/>
    <mergeCell ref="B79:B81"/>
    <mergeCell ref="C79:C81"/>
    <mergeCell ref="D79:D81"/>
    <mergeCell ref="E79:E81"/>
    <mergeCell ref="A70:A72"/>
    <mergeCell ref="B70:B72"/>
    <mergeCell ref="C70:C72"/>
    <mergeCell ref="D82:D84"/>
    <mergeCell ref="E70:E72"/>
    <mergeCell ref="A85:A87"/>
    <mergeCell ref="B85:B87"/>
    <mergeCell ref="C85:C87"/>
    <mergeCell ref="D85:D87"/>
    <mergeCell ref="E85:E87"/>
    <mergeCell ref="A76:A78"/>
    <mergeCell ref="B76:B78"/>
    <mergeCell ref="C76:C78"/>
    <mergeCell ref="D88:D90"/>
    <mergeCell ref="E76:E78"/>
    <mergeCell ref="A94:A96"/>
    <mergeCell ref="B94:B96"/>
    <mergeCell ref="C94:C96"/>
    <mergeCell ref="D94:D96"/>
    <mergeCell ref="E94:E96"/>
    <mergeCell ref="A82:A84"/>
    <mergeCell ref="B82:B84"/>
    <mergeCell ref="C82:C84"/>
    <mergeCell ref="D97:D99"/>
    <mergeCell ref="E82:E84"/>
    <mergeCell ref="A100:A102"/>
    <mergeCell ref="B100:B102"/>
    <mergeCell ref="C100:C102"/>
    <mergeCell ref="D100:D102"/>
    <mergeCell ref="E100:E102"/>
    <mergeCell ref="A88:A90"/>
    <mergeCell ref="B88:B90"/>
    <mergeCell ref="C88:C90"/>
    <mergeCell ref="D103:D105"/>
    <mergeCell ref="E88:E90"/>
    <mergeCell ref="A106:A108"/>
    <mergeCell ref="B106:B108"/>
    <mergeCell ref="C106:C108"/>
    <mergeCell ref="D106:D108"/>
    <mergeCell ref="E106:E108"/>
    <mergeCell ref="A97:A99"/>
    <mergeCell ref="B97:B99"/>
    <mergeCell ref="C97:C99"/>
    <mergeCell ref="D111:D113"/>
    <mergeCell ref="E97:E99"/>
    <mergeCell ref="A114:A116"/>
    <mergeCell ref="B114:B116"/>
    <mergeCell ref="C114:C116"/>
    <mergeCell ref="D114:D116"/>
    <mergeCell ref="E114:E116"/>
    <mergeCell ref="A103:A105"/>
    <mergeCell ref="B103:B105"/>
    <mergeCell ref="C103:C105"/>
    <mergeCell ref="D117:D119"/>
    <mergeCell ref="E103:E105"/>
    <mergeCell ref="A120:A122"/>
    <mergeCell ref="B120:B122"/>
    <mergeCell ref="C120:C122"/>
    <mergeCell ref="D120:D122"/>
    <mergeCell ref="E120:E122"/>
    <mergeCell ref="A111:A113"/>
    <mergeCell ref="B111:B113"/>
    <mergeCell ref="C111:C113"/>
    <mergeCell ref="D123:D125"/>
    <mergeCell ref="E111:E113"/>
    <mergeCell ref="A126:A128"/>
    <mergeCell ref="B126:B128"/>
    <mergeCell ref="C126:C128"/>
    <mergeCell ref="D126:D128"/>
    <mergeCell ref="E126:E128"/>
    <mergeCell ref="A117:A119"/>
    <mergeCell ref="B117:B119"/>
    <mergeCell ref="C117:C119"/>
    <mergeCell ref="E117:E119"/>
    <mergeCell ref="A123:A125"/>
    <mergeCell ref="B123:B125"/>
    <mergeCell ref="C123:C125"/>
    <mergeCell ref="A142:A144"/>
    <mergeCell ref="B142:B144"/>
    <mergeCell ref="C142:C144"/>
    <mergeCell ref="D142:D144"/>
    <mergeCell ref="E142:E144"/>
    <mergeCell ref="A136:A138"/>
    <mergeCell ref="B136:B138"/>
    <mergeCell ref="C136:C138"/>
    <mergeCell ref="D136:D138"/>
    <mergeCell ref="E136:E138"/>
    <mergeCell ref="A91:A93"/>
    <mergeCell ref="B91:B93"/>
    <mergeCell ref="C91:C93"/>
    <mergeCell ref="D91:D93"/>
    <mergeCell ref="E91:E93"/>
    <mergeCell ref="E123:E125"/>
    <mergeCell ref="A55:A57"/>
    <mergeCell ref="B55:B57"/>
    <mergeCell ref="C55:C57"/>
    <mergeCell ref="D55:D57"/>
    <mergeCell ref="E55:E57"/>
    <mergeCell ref="A139:A141"/>
    <mergeCell ref="B139:B141"/>
    <mergeCell ref="C139:C141"/>
    <mergeCell ref="D139:D141"/>
    <mergeCell ref="E139:E141"/>
  </mergeCells>
  <hyperlinks>
    <hyperlink ref="B1" r:id="rId1" display="info@orlovadesign.spb.ru   "/>
  </hyperlinks>
  <printOptions/>
  <pageMargins left="0.42" right="0.13" top="0.09" bottom="0.57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Len</cp:lastModifiedBy>
  <cp:lastPrinted>2018-05-29T05:38:18Z</cp:lastPrinted>
  <dcterms:created xsi:type="dcterms:W3CDTF">2016-04-13T07:32:34Z</dcterms:created>
  <dcterms:modified xsi:type="dcterms:W3CDTF">2018-12-07T10:25:07Z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